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53222"/>
  <mc:AlternateContent xmlns:mc="http://schemas.openxmlformats.org/markup-compatibility/2006">
    <mc:Choice Requires="x15">
      <x15ac:absPath xmlns:x15ac="http://schemas.microsoft.com/office/spreadsheetml/2010/11/ac" url="G:\UNIVERSIDAD\Antropología\TESIS ANTROPOLOGÍA\1 Tesis\3 Capítulo 2\"/>
    </mc:Choice>
  </mc:AlternateContent>
  <bookViews>
    <workbookView xWindow="0" yWindow="0" windowWidth="20490" windowHeight="7755" activeTab="3"/>
  </bookViews>
  <sheets>
    <sheet name="BD1" sheetId="2" r:id="rId1"/>
    <sheet name="COD." sheetId="6" r:id="rId2"/>
    <sheet name="L_Rtas" sheetId="3" r:id="rId3"/>
    <sheet name="BD2" sheetId="5" r:id="rId4"/>
    <sheet name="1" sheetId="16" r:id="rId5"/>
    <sheet name="2" sheetId="17" r:id="rId6"/>
    <sheet name="3" sheetId="18" r:id="rId7"/>
    <sheet name="4" sheetId="19" r:id="rId8"/>
    <sheet name="5" sheetId="20" r:id="rId9"/>
    <sheet name="6" sheetId="21" r:id="rId10"/>
    <sheet name="7" sheetId="22" r:id="rId11"/>
    <sheet name="8" sheetId="23" r:id="rId12"/>
    <sheet name="9" sheetId="24" r:id="rId13"/>
    <sheet name="10" sheetId="25" r:id="rId14"/>
    <sheet name="11" sheetId="26" r:id="rId15"/>
    <sheet name="12" sheetId="28" r:id="rId16"/>
    <sheet name="13" sheetId="29" r:id="rId17"/>
    <sheet name="14" sheetId="30" r:id="rId18"/>
    <sheet name="15" sheetId="31" r:id="rId19"/>
    <sheet name="16" sheetId="32" r:id="rId20"/>
    <sheet name="17" sheetId="33" r:id="rId21"/>
    <sheet name="18" sheetId="34" r:id="rId22"/>
    <sheet name="19" sheetId="39" r:id="rId23"/>
    <sheet name="20" sheetId="40" r:id="rId24"/>
    <sheet name="21" sheetId="41" r:id="rId25"/>
    <sheet name="22" sheetId="42" r:id="rId26"/>
    <sheet name="23" sheetId="43" r:id="rId27"/>
    <sheet name="24" sheetId="44" r:id="rId28"/>
    <sheet name="25" sheetId="45" r:id="rId29"/>
    <sheet name="26" sheetId="46" r:id="rId30"/>
    <sheet name="27" sheetId="47" r:id="rId31"/>
    <sheet name="28" sheetId="48" r:id="rId32"/>
    <sheet name="29" sheetId="49" r:id="rId33"/>
    <sheet name="14-19" sheetId="50" r:id="rId34"/>
    <sheet name="14-15" sheetId="52" r:id="rId35"/>
    <sheet name="14-12" sheetId="53" r:id="rId36"/>
    <sheet name="Hoja2" sheetId="54" r:id="rId37"/>
  </sheets>
  <definedNames>
    <definedName name="_xlnm._FilterDatabase" localSheetId="19" hidden="1">'16'!$B$3:$D$41</definedName>
    <definedName name="_xlnm._FilterDatabase" localSheetId="20" hidden="1">'17'!$A$3:$F$26</definedName>
    <definedName name="_xlnm._FilterDatabase" localSheetId="21" hidden="1">'18'!$A$3:$E$44</definedName>
    <definedName name="_xlnm._FilterDatabase" localSheetId="0" hidden="1">'BD1'!$A$4:$CN$107</definedName>
    <definedName name="_xlnm._FilterDatabase" localSheetId="3" hidden="1">'BD2'!$A$4:$CJ$107</definedName>
    <definedName name="_xlnm._FilterDatabase" localSheetId="1" hidden="1">COD.!$A$4:$CN$107</definedName>
  </definedNames>
  <calcPr calcId="152511"/>
  <pivotCaches>
    <pivotCache cacheId="0" r:id="rId38"/>
    <pivotCache cacheId="1" r:id="rId39"/>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4" i="48" l="1"/>
  <c r="J4" i="18"/>
  <c r="E20" i="49"/>
  <c r="E19" i="49"/>
  <c r="D21" i="49"/>
  <c r="E16" i="49"/>
  <c r="E15" i="49"/>
  <c r="D17" i="49"/>
  <c r="F5" i="32" l="1"/>
  <c r="F6" i="32"/>
  <c r="F7" i="32"/>
  <c r="F8" i="32"/>
  <c r="F9" i="32"/>
  <c r="F10" i="32"/>
  <c r="F11" i="32"/>
  <c r="F12" i="32"/>
  <c r="F13" i="32"/>
  <c r="F14" i="32"/>
  <c r="F15" i="32"/>
  <c r="F16" i="32"/>
  <c r="F17" i="32"/>
  <c r="F18" i="32"/>
  <c r="F19" i="32"/>
  <c r="F20" i="32"/>
  <c r="F21" i="32"/>
  <c r="F22" i="32"/>
  <c r="F23" i="32"/>
  <c r="F24" i="32"/>
  <c r="F25" i="32"/>
  <c r="F26" i="32"/>
  <c r="F27" i="32"/>
  <c r="F28" i="32"/>
  <c r="F29" i="32"/>
  <c r="F30" i="32"/>
  <c r="F31" i="32"/>
  <c r="F32" i="32"/>
  <c r="F33" i="32"/>
  <c r="F34" i="32"/>
  <c r="F35" i="32"/>
  <c r="F36" i="32"/>
  <c r="F37" i="32"/>
  <c r="F38" i="32"/>
  <c r="F39" i="32"/>
  <c r="F40" i="32"/>
  <c r="F41" i="32"/>
  <c r="F4" i="32"/>
  <c r="E5" i="32"/>
  <c r="E6" i="32"/>
  <c r="E7" i="32"/>
  <c r="E8" i="32"/>
  <c r="E9" i="32"/>
  <c r="E10" i="32"/>
  <c r="E11" i="32"/>
  <c r="E12" i="32"/>
  <c r="E13" i="32"/>
  <c r="E14" i="32"/>
  <c r="E15" i="32"/>
  <c r="E16" i="32"/>
  <c r="E17" i="32"/>
  <c r="E18" i="32"/>
  <c r="E19" i="32"/>
  <c r="E20" i="32"/>
  <c r="E21" i="32"/>
  <c r="E22" i="32"/>
  <c r="E23" i="32"/>
  <c r="E24" i="32"/>
  <c r="E25" i="32"/>
  <c r="E26" i="32"/>
  <c r="E27" i="32"/>
  <c r="E28" i="32"/>
  <c r="E29" i="32"/>
  <c r="E30" i="32"/>
  <c r="E31" i="32"/>
  <c r="E32" i="32"/>
  <c r="E33" i="32"/>
  <c r="E34" i="32"/>
  <c r="E35" i="32"/>
  <c r="E36" i="32"/>
  <c r="E37" i="32"/>
  <c r="E38" i="32"/>
  <c r="E39" i="32"/>
  <c r="E40" i="32"/>
  <c r="E41" i="32"/>
  <c r="E4" i="32"/>
  <c r="C8" i="29"/>
  <c r="D3" i="53"/>
  <c r="D4" i="53"/>
  <c r="D5" i="53"/>
  <c r="D6" i="53"/>
  <c r="D7" i="53"/>
  <c r="D2" i="53"/>
  <c r="F7" i="52"/>
  <c r="D5" i="52"/>
  <c r="D6" i="52"/>
  <c r="D7" i="52"/>
  <c r="D8" i="52"/>
  <c r="D9" i="52"/>
  <c r="D10" i="52"/>
  <c r="D11" i="52"/>
  <c r="D12" i="52"/>
  <c r="D13" i="52"/>
  <c r="D14" i="52"/>
  <c r="D15" i="52"/>
  <c r="D16" i="52"/>
  <c r="D4" i="52"/>
  <c r="E9" i="31"/>
  <c r="L5" i="26" l="1"/>
  <c r="E5" i="16"/>
  <c r="E6" i="16"/>
  <c r="E7" i="16"/>
  <c r="E8" i="16"/>
  <c r="E9" i="16"/>
  <c r="E10" i="16"/>
  <c r="E11" i="16"/>
  <c r="E12" i="16"/>
  <c r="E13" i="16"/>
  <c r="E14" i="16"/>
  <c r="E15" i="16"/>
  <c r="E4" i="16"/>
  <c r="C4" i="49" l="1"/>
  <c r="C5" i="49"/>
  <c r="C6" i="49"/>
  <c r="C7" i="49"/>
  <c r="C8" i="49"/>
  <c r="C9" i="49"/>
  <c r="C5" i="48"/>
  <c r="C6" i="48"/>
  <c r="C4" i="48"/>
  <c r="C5" i="47"/>
  <c r="C6" i="47"/>
  <c r="C7" i="47"/>
  <c r="C4" i="47"/>
  <c r="D5" i="46"/>
  <c r="D6" i="46"/>
  <c r="D4" i="46"/>
  <c r="D5" i="45"/>
  <c r="D6" i="45"/>
  <c r="D7" i="45"/>
  <c r="D8" i="45"/>
  <c r="D9" i="45"/>
  <c r="D10" i="45"/>
  <c r="D4" i="45"/>
  <c r="D6" i="44"/>
  <c r="D5" i="44"/>
  <c r="D4" i="44"/>
  <c r="D5" i="43"/>
  <c r="D6" i="43"/>
  <c r="D4" i="43"/>
  <c r="D5" i="42"/>
  <c r="D6" i="42"/>
  <c r="D7" i="42"/>
  <c r="D8" i="42"/>
  <c r="D4" i="42"/>
  <c r="D5" i="41"/>
  <c r="D6" i="41"/>
  <c r="D7" i="41"/>
  <c r="D8" i="41"/>
  <c r="D9" i="41"/>
  <c r="D4" i="41"/>
  <c r="C5" i="40"/>
  <c r="C6" i="40"/>
  <c r="C7" i="40"/>
  <c r="C8" i="40"/>
  <c r="C9" i="40"/>
  <c r="C10" i="40"/>
  <c r="C4" i="40"/>
  <c r="D7" i="39"/>
  <c r="D5" i="39"/>
  <c r="D6" i="39"/>
  <c r="D4" i="39"/>
  <c r="C46" i="34"/>
  <c r="C45" i="34"/>
  <c r="C44" i="34"/>
  <c r="C5" i="34"/>
  <c r="C6" i="34"/>
  <c r="C7" i="34"/>
  <c r="C8" i="34"/>
  <c r="F8" i="34" s="1"/>
  <c r="G8" i="34" s="1"/>
  <c r="C9" i="34"/>
  <c r="C10" i="34"/>
  <c r="C11" i="34"/>
  <c r="C12" i="34"/>
  <c r="F12" i="34" s="1"/>
  <c r="G12" i="34" s="1"/>
  <c r="C13" i="34"/>
  <c r="C14" i="34"/>
  <c r="C15" i="34"/>
  <c r="C16" i="34"/>
  <c r="F16" i="34" s="1"/>
  <c r="G16" i="34" s="1"/>
  <c r="C17" i="34"/>
  <c r="C18" i="34"/>
  <c r="C19" i="34"/>
  <c r="C20" i="34"/>
  <c r="F20" i="34" s="1"/>
  <c r="G20" i="34" s="1"/>
  <c r="C21" i="34"/>
  <c r="C22" i="34"/>
  <c r="C23" i="34"/>
  <c r="C24" i="34"/>
  <c r="F24" i="34" s="1"/>
  <c r="G24" i="34" s="1"/>
  <c r="C25" i="34"/>
  <c r="C26" i="34"/>
  <c r="C27" i="34"/>
  <c r="C28" i="34"/>
  <c r="F28" i="34" s="1"/>
  <c r="G28" i="34" s="1"/>
  <c r="C29" i="34"/>
  <c r="C30" i="34"/>
  <c r="C31" i="34"/>
  <c r="C32" i="34"/>
  <c r="F32" i="34" s="1"/>
  <c r="G32" i="34" s="1"/>
  <c r="C33" i="34"/>
  <c r="C34" i="34"/>
  <c r="C35" i="34"/>
  <c r="C36" i="34"/>
  <c r="F36" i="34" s="1"/>
  <c r="G36" i="34" s="1"/>
  <c r="C37" i="34"/>
  <c r="C38" i="34"/>
  <c r="C39" i="34"/>
  <c r="C40" i="34"/>
  <c r="F40" i="34" s="1"/>
  <c r="G40" i="34" s="1"/>
  <c r="C41" i="34"/>
  <c r="C42" i="34"/>
  <c r="C43" i="34"/>
  <c r="C4" i="34"/>
  <c r="F5" i="34"/>
  <c r="G5" i="34" s="1"/>
  <c r="F6" i="34"/>
  <c r="G6" i="34" s="1"/>
  <c r="F7" i="34"/>
  <c r="G7" i="34" s="1"/>
  <c r="F9" i="34"/>
  <c r="G9" i="34" s="1"/>
  <c r="F10" i="34"/>
  <c r="G10" i="34" s="1"/>
  <c r="F11" i="34"/>
  <c r="G11" i="34" s="1"/>
  <c r="F13" i="34"/>
  <c r="G13" i="34" s="1"/>
  <c r="F14" i="34"/>
  <c r="G14" i="34" s="1"/>
  <c r="F15" i="34"/>
  <c r="G15" i="34" s="1"/>
  <c r="F17" i="34"/>
  <c r="G17" i="34" s="1"/>
  <c r="F18" i="34"/>
  <c r="G18" i="34" s="1"/>
  <c r="F19" i="34"/>
  <c r="G19" i="34" s="1"/>
  <c r="F21" i="34"/>
  <c r="G21" i="34" s="1"/>
  <c r="F22" i="34"/>
  <c r="G22" i="34" s="1"/>
  <c r="F23" i="34"/>
  <c r="G23" i="34" s="1"/>
  <c r="F25" i="34"/>
  <c r="G25" i="34" s="1"/>
  <c r="F26" i="34"/>
  <c r="G26" i="34" s="1"/>
  <c r="F27" i="34"/>
  <c r="G27" i="34" s="1"/>
  <c r="F29" i="34"/>
  <c r="G29" i="34" s="1"/>
  <c r="F30" i="34"/>
  <c r="G30" i="34" s="1"/>
  <c r="F31" i="34"/>
  <c r="G31" i="34" s="1"/>
  <c r="F33" i="34"/>
  <c r="G33" i="34" s="1"/>
  <c r="F34" i="34"/>
  <c r="G34" i="34" s="1"/>
  <c r="F35" i="34"/>
  <c r="G35" i="34" s="1"/>
  <c r="F37" i="34"/>
  <c r="G37" i="34" s="1"/>
  <c r="F38" i="34"/>
  <c r="G38" i="34" s="1"/>
  <c r="F39" i="34"/>
  <c r="G39" i="34" s="1"/>
  <c r="F41" i="34"/>
  <c r="G41" i="34" s="1"/>
  <c r="F42" i="34"/>
  <c r="G42" i="34" s="1"/>
  <c r="F43" i="34"/>
  <c r="G43" i="34" s="1"/>
  <c r="F4" i="34"/>
  <c r="G4" i="34" s="1"/>
  <c r="E44" i="34"/>
  <c r="D44" i="34"/>
  <c r="B44" i="34"/>
  <c r="C26" i="33"/>
  <c r="D26" i="33"/>
  <c r="F8" i="33" s="1"/>
  <c r="B26" i="33"/>
  <c r="F5" i="33"/>
  <c r="F6" i="33"/>
  <c r="F7" i="33"/>
  <c r="F9" i="33"/>
  <c r="F10" i="33"/>
  <c r="F11" i="33"/>
  <c r="F12" i="33"/>
  <c r="F13" i="33"/>
  <c r="F14" i="33"/>
  <c r="F15" i="33"/>
  <c r="F16" i="33"/>
  <c r="F17" i="33"/>
  <c r="F18" i="33"/>
  <c r="F19" i="33"/>
  <c r="F20" i="33"/>
  <c r="F21" i="33"/>
  <c r="F22" i="33"/>
  <c r="F23" i="33"/>
  <c r="F24" i="33"/>
  <c r="F25" i="33"/>
  <c r="F4" i="33"/>
  <c r="E5" i="33"/>
  <c r="E6" i="33"/>
  <c r="E7" i="33"/>
  <c r="E8" i="33"/>
  <c r="E9" i="33"/>
  <c r="E10" i="33"/>
  <c r="E11" i="33"/>
  <c r="E12" i="33"/>
  <c r="E13" i="33"/>
  <c r="E14" i="33"/>
  <c r="E15" i="33"/>
  <c r="E16" i="33"/>
  <c r="E17" i="33"/>
  <c r="E18" i="33"/>
  <c r="E19" i="33"/>
  <c r="E20" i="33"/>
  <c r="E21" i="33"/>
  <c r="E22" i="33"/>
  <c r="E23" i="33"/>
  <c r="E24" i="33"/>
  <c r="E25" i="33"/>
  <c r="E4" i="33"/>
  <c r="C5" i="31" l="1"/>
  <c r="C6" i="31"/>
  <c r="C7" i="31"/>
  <c r="C8" i="31"/>
  <c r="C9" i="31"/>
  <c r="C10" i="31"/>
  <c r="C11" i="31"/>
  <c r="C12" i="31"/>
  <c r="C13" i="31"/>
  <c r="C14" i="31"/>
  <c r="C15" i="31"/>
  <c r="C16" i="31"/>
  <c r="C4" i="31"/>
  <c r="C5" i="30"/>
  <c r="C6" i="30"/>
  <c r="C4" i="30"/>
  <c r="C5" i="29"/>
  <c r="C6" i="29"/>
  <c r="C7" i="29"/>
  <c r="C4" i="29"/>
  <c r="C5" i="28"/>
  <c r="C6" i="28"/>
  <c r="C7" i="28"/>
  <c r="C8" i="28"/>
  <c r="C9" i="28"/>
  <c r="C4" i="28"/>
  <c r="D6" i="26"/>
  <c r="D5" i="26"/>
  <c r="D4" i="26"/>
  <c r="C6" i="26"/>
  <c r="D17" i="25" l="1"/>
  <c r="D5" i="25"/>
  <c r="D6" i="25"/>
  <c r="D7" i="25"/>
  <c r="D8" i="25"/>
  <c r="D9" i="25"/>
  <c r="D10" i="25"/>
  <c r="D11" i="25"/>
  <c r="D12" i="25"/>
  <c r="D13" i="25"/>
  <c r="D14" i="25"/>
  <c r="D15" i="25"/>
  <c r="D16" i="25"/>
  <c r="C17" i="25"/>
  <c r="D4" i="25"/>
  <c r="C5" i="24" l="1"/>
  <c r="C6" i="24"/>
  <c r="C7" i="24"/>
  <c r="C8" i="24"/>
  <c r="C4" i="24"/>
  <c r="C9" i="23"/>
  <c r="D4" i="23" s="1"/>
  <c r="D11" i="22"/>
  <c r="D5" i="22"/>
  <c r="D6" i="22"/>
  <c r="D7" i="22"/>
  <c r="D8" i="22"/>
  <c r="D9" i="22"/>
  <c r="D10" i="22"/>
  <c r="D4" i="22"/>
  <c r="C11" i="22"/>
  <c r="D6" i="21"/>
  <c r="D5" i="21"/>
  <c r="D4" i="21"/>
  <c r="C6" i="21"/>
  <c r="D7" i="19"/>
  <c r="D5" i="19"/>
  <c r="D6" i="19"/>
  <c r="D4" i="19"/>
  <c r="C7" i="19"/>
  <c r="H15" i="18"/>
  <c r="H5" i="18"/>
  <c r="H6" i="18"/>
  <c r="H7" i="18"/>
  <c r="H8" i="18"/>
  <c r="H9" i="18"/>
  <c r="H10" i="18"/>
  <c r="H11" i="18"/>
  <c r="H12" i="18"/>
  <c r="H13" i="18"/>
  <c r="H14" i="18"/>
  <c r="H4" i="18"/>
  <c r="D36" i="18"/>
  <c r="C36" i="18"/>
  <c r="D5" i="18" s="1"/>
  <c r="D7" i="17"/>
  <c r="D5" i="17"/>
  <c r="D6" i="17"/>
  <c r="D4" i="17"/>
  <c r="C7" i="17"/>
  <c r="C17" i="16"/>
  <c r="B17" i="16"/>
  <c r="C16" i="16" s="1"/>
  <c r="C6" i="16"/>
  <c r="C7" i="16"/>
  <c r="C8" i="16"/>
  <c r="C10" i="16"/>
  <c r="C11" i="16"/>
  <c r="C12" i="16"/>
  <c r="C13" i="16"/>
  <c r="C14" i="16"/>
  <c r="C15" i="16"/>
  <c r="C4" i="16"/>
  <c r="G15" i="18"/>
  <c r="G13" i="18"/>
  <c r="G12" i="18"/>
  <c r="G11" i="18"/>
  <c r="G10" i="18"/>
  <c r="G9" i="18"/>
  <c r="G8" i="18"/>
  <c r="G7" i="18"/>
  <c r="G6" i="18"/>
  <c r="G5" i="18"/>
  <c r="G4" i="18"/>
  <c r="D6" i="23" l="1"/>
  <c r="D7" i="23"/>
  <c r="D5" i="23"/>
  <c r="D9" i="23" s="1"/>
  <c r="D8" i="23"/>
  <c r="D4" i="18"/>
  <c r="D32" i="18"/>
  <c r="D28" i="18"/>
  <c r="D24" i="18"/>
  <c r="D20" i="18"/>
  <c r="D16" i="18"/>
  <c r="D12" i="18"/>
  <c r="D8" i="18"/>
  <c r="D35" i="18"/>
  <c r="D27" i="18"/>
  <c r="D23" i="18"/>
  <c r="D19" i="18"/>
  <c r="D15" i="18"/>
  <c r="D11" i="18"/>
  <c r="D7" i="18"/>
  <c r="D34" i="18"/>
  <c r="D30" i="18"/>
  <c r="D26" i="18"/>
  <c r="D22" i="18"/>
  <c r="D18" i="18"/>
  <c r="D14" i="18"/>
  <c r="D10" i="18"/>
  <c r="D6" i="18"/>
  <c r="D31" i="18"/>
  <c r="D33" i="18"/>
  <c r="D29" i="18"/>
  <c r="D25" i="18"/>
  <c r="D21" i="18"/>
  <c r="D17" i="18"/>
  <c r="D13" i="18"/>
  <c r="D9" i="18"/>
  <c r="C9" i="16"/>
  <c r="C5" i="16"/>
</calcChain>
</file>

<file path=xl/comments1.xml><?xml version="1.0" encoding="utf-8"?>
<comments xmlns="http://schemas.openxmlformats.org/spreadsheetml/2006/main">
  <authors>
    <author>Usuario</author>
  </authors>
  <commentList>
    <comment ref="H97" authorId="0" shapeId="0">
      <text>
        <r>
          <rPr>
            <b/>
            <sz val="9"/>
            <color indexed="81"/>
            <rFont val="Tahoma"/>
            <family val="2"/>
          </rPr>
          <t>DC:</t>
        </r>
        <r>
          <rPr>
            <sz val="9"/>
            <color indexed="81"/>
            <rFont val="Tahoma"/>
            <family val="2"/>
          </rPr>
          <t xml:space="preserve">
No coincide año con el semestre</t>
        </r>
      </text>
    </comment>
    <comment ref="BT97" authorId="0" shapeId="0">
      <text>
        <r>
          <rPr>
            <b/>
            <sz val="9"/>
            <color indexed="81"/>
            <rFont val="Tahoma"/>
            <family val="2"/>
          </rPr>
          <t>DC:</t>
        </r>
        <r>
          <rPr>
            <sz val="9"/>
            <color indexed="81"/>
            <rFont val="Tahoma"/>
            <family val="2"/>
          </rPr>
          <t xml:space="preserve">
Ilegible</t>
        </r>
      </text>
    </comment>
  </commentList>
</comments>
</file>

<file path=xl/comments2.xml><?xml version="1.0" encoding="utf-8"?>
<comments xmlns="http://schemas.openxmlformats.org/spreadsheetml/2006/main">
  <authors>
    <author>Usuario</author>
  </authors>
  <commentList>
    <comment ref="H97" authorId="0" shapeId="0">
      <text>
        <r>
          <rPr>
            <b/>
            <sz val="9"/>
            <color indexed="81"/>
            <rFont val="Tahoma"/>
            <family val="2"/>
          </rPr>
          <t>DC:</t>
        </r>
        <r>
          <rPr>
            <sz val="9"/>
            <color indexed="81"/>
            <rFont val="Tahoma"/>
            <family val="2"/>
          </rPr>
          <t xml:space="preserve">
No coincide año con el semestre</t>
        </r>
      </text>
    </comment>
    <comment ref="BT97" authorId="0" shapeId="0">
      <text>
        <r>
          <rPr>
            <b/>
            <sz val="9"/>
            <color indexed="81"/>
            <rFont val="Tahoma"/>
            <family val="2"/>
          </rPr>
          <t>DC:</t>
        </r>
        <r>
          <rPr>
            <sz val="9"/>
            <color indexed="81"/>
            <rFont val="Tahoma"/>
            <family val="2"/>
          </rPr>
          <t xml:space="preserve">
Ilegible</t>
        </r>
      </text>
    </comment>
  </commentList>
</comments>
</file>

<file path=xl/comments3.xml><?xml version="1.0" encoding="utf-8"?>
<comments xmlns="http://schemas.openxmlformats.org/spreadsheetml/2006/main">
  <authors>
    <author>Usuario</author>
  </authors>
  <commentList>
    <comment ref="H97" authorId="0" shapeId="0">
      <text>
        <r>
          <rPr>
            <b/>
            <sz val="9"/>
            <color indexed="81"/>
            <rFont val="Tahoma"/>
            <family val="2"/>
          </rPr>
          <t>DC:</t>
        </r>
        <r>
          <rPr>
            <sz val="9"/>
            <color indexed="81"/>
            <rFont val="Tahoma"/>
            <family val="2"/>
          </rPr>
          <t xml:space="preserve">
No coincide año con el semestre</t>
        </r>
      </text>
    </comment>
    <comment ref="BR97" authorId="0" shapeId="0">
      <text>
        <r>
          <rPr>
            <b/>
            <sz val="9"/>
            <color indexed="81"/>
            <rFont val="Tahoma"/>
            <family val="2"/>
          </rPr>
          <t>DC:</t>
        </r>
        <r>
          <rPr>
            <sz val="9"/>
            <color indexed="81"/>
            <rFont val="Tahoma"/>
            <family val="2"/>
          </rPr>
          <t xml:space="preserve">
Ilegible</t>
        </r>
      </text>
    </comment>
  </commentList>
</comments>
</file>

<file path=xl/sharedStrings.xml><?xml version="1.0" encoding="utf-8"?>
<sst xmlns="http://schemas.openxmlformats.org/spreadsheetml/2006/main" count="17453" uniqueCount="1415">
  <si>
    <t>ENCUESTA DE PERCEPCIÓN SOBRE OFERTA LABORAL DE LOS ESTUDIANTES DE PREGRADO DEL DEPARTAMENTO DE ANTROPOLOGÍA DE LA UNIVERSIDAD DEL CAUCA</t>
  </si>
  <si>
    <t>9.Cuál(es) de los siguientes recursos ha utilizado para financiar sus estudios</t>
  </si>
  <si>
    <t>12. Al terminar la universidad en dónde le gustaría trabajar</t>
  </si>
  <si>
    <t>13. En qué área de la antropología te gustaría desempeñarse</t>
  </si>
  <si>
    <t>14. ¿Cuál es su plan al terminar la carrera universitaria?</t>
  </si>
  <si>
    <t>15. En qué temática(s) le gustaría especializarse (puede seleccionar varias)</t>
  </si>
  <si>
    <t>20. Qué te gustaría que se fortaleciera en el programa y que te ayude cuando estés trabajando</t>
  </si>
  <si>
    <t>27. ¿Qué aspectos crees que son mejorables para ajustar la formación universitaria a las necesidades de instituciones y organizaciones? (puede seleccionar varias)</t>
  </si>
  <si>
    <t>28¿Qué salario esperas recibir en tu primer empleo?</t>
  </si>
  <si>
    <t>29. Qué canales de comunicación utilizarías para encontrar información sobre instituciones y organizaciones en que trabajar.</t>
  </si>
  <si>
    <t>9a</t>
  </si>
  <si>
    <t>9b</t>
  </si>
  <si>
    <t>9c</t>
  </si>
  <si>
    <t>9d</t>
  </si>
  <si>
    <t>9e</t>
  </si>
  <si>
    <t>9f</t>
  </si>
  <si>
    <t>9g</t>
  </si>
  <si>
    <t>11a</t>
  </si>
  <si>
    <t>12a</t>
  </si>
  <si>
    <t>12b</t>
  </si>
  <si>
    <t>12c</t>
  </si>
  <si>
    <t>12d</t>
  </si>
  <si>
    <t>12e</t>
  </si>
  <si>
    <t>12f</t>
  </si>
  <si>
    <t>12g</t>
  </si>
  <si>
    <t>12h</t>
  </si>
  <si>
    <t>13a</t>
  </si>
  <si>
    <t>13b</t>
  </si>
  <si>
    <t>13c</t>
  </si>
  <si>
    <t>13d</t>
  </si>
  <si>
    <t>13e</t>
  </si>
  <si>
    <t>13f</t>
  </si>
  <si>
    <t>13g</t>
  </si>
  <si>
    <t>14a</t>
  </si>
  <si>
    <t>14b</t>
  </si>
  <si>
    <t>14c</t>
  </si>
  <si>
    <t>14d</t>
  </si>
  <si>
    <t>14e</t>
  </si>
  <si>
    <t>15a</t>
  </si>
  <si>
    <t>15b</t>
  </si>
  <si>
    <t>15c</t>
  </si>
  <si>
    <t>15d</t>
  </si>
  <si>
    <t>15e</t>
  </si>
  <si>
    <t>15f</t>
  </si>
  <si>
    <t>15g</t>
  </si>
  <si>
    <t>15h</t>
  </si>
  <si>
    <t>15i</t>
  </si>
  <si>
    <t>15j</t>
  </si>
  <si>
    <t>15k</t>
  </si>
  <si>
    <t>15l</t>
  </si>
  <si>
    <t>15m</t>
  </si>
  <si>
    <t>15n</t>
  </si>
  <si>
    <t>19a</t>
  </si>
  <si>
    <t>20a</t>
  </si>
  <si>
    <t>20b</t>
  </si>
  <si>
    <t>20c</t>
  </si>
  <si>
    <t>20d</t>
  </si>
  <si>
    <t>20e</t>
  </si>
  <si>
    <t>20f</t>
  </si>
  <si>
    <t>20g</t>
  </si>
  <si>
    <t>20h</t>
  </si>
  <si>
    <t>23a</t>
  </si>
  <si>
    <t>24a</t>
  </si>
  <si>
    <t>26a</t>
  </si>
  <si>
    <t>27a</t>
  </si>
  <si>
    <t>27b</t>
  </si>
  <si>
    <t>27c</t>
  </si>
  <si>
    <t>27d</t>
  </si>
  <si>
    <t>27e</t>
  </si>
  <si>
    <t>28a</t>
  </si>
  <si>
    <t>28b</t>
  </si>
  <si>
    <t>28c</t>
  </si>
  <si>
    <t>28d</t>
  </si>
  <si>
    <t>28e</t>
  </si>
  <si>
    <t>29a</t>
  </si>
  <si>
    <t>29b</t>
  </si>
  <si>
    <t>29c</t>
  </si>
  <si>
    <t>29d</t>
  </si>
  <si>
    <t>29e</t>
  </si>
  <si>
    <t>29f</t>
  </si>
  <si>
    <t>29g</t>
  </si>
  <si>
    <t>No.</t>
  </si>
  <si>
    <t>Año de nacimiento</t>
  </si>
  <si>
    <t>Género</t>
  </si>
  <si>
    <t>Municipio de procedencia</t>
  </si>
  <si>
    <t>Zona</t>
  </si>
  <si>
    <t>Nombre del Colegio del que se graduó</t>
  </si>
  <si>
    <t>Tipo de institución</t>
  </si>
  <si>
    <t>Año de ingreso al programa de antropología</t>
  </si>
  <si>
    <t>Semestre que cursa actualmente</t>
  </si>
  <si>
    <t>Becas</t>
  </si>
  <si>
    <t>Préstamos (cualquier origen)</t>
  </si>
  <si>
    <t>Ahorros personales</t>
  </si>
  <si>
    <t>Ingresos personlaes mientras estudia</t>
  </si>
  <si>
    <t>Apoyo económico de la familia</t>
  </si>
  <si>
    <t>Otro</t>
  </si>
  <si>
    <t>Cúal?</t>
  </si>
  <si>
    <t>Por qué ingresó a estudiar antropología</t>
  </si>
  <si>
    <t>Fue tu primera opción</t>
  </si>
  <si>
    <t>Si la respuesta es no, cuál fue la primera opción</t>
  </si>
  <si>
    <t>Institución del Estado</t>
  </si>
  <si>
    <t>ONG</t>
  </si>
  <si>
    <t>Organización social</t>
  </si>
  <si>
    <t>Sector productivo</t>
  </si>
  <si>
    <t>Sector Educativo</t>
  </si>
  <si>
    <t>Independiente</t>
  </si>
  <si>
    <t>Cuál?</t>
  </si>
  <si>
    <t>Social y cultural</t>
  </si>
  <si>
    <t>Biológica</t>
  </si>
  <si>
    <t>Lingüística</t>
  </si>
  <si>
    <t>Arqueológica</t>
  </si>
  <si>
    <t>Otra</t>
  </si>
  <si>
    <t>Por qué?</t>
  </si>
  <si>
    <t>Ingresar en el mercado laboral</t>
  </si>
  <si>
    <t>Estudiar un Posgrado</t>
  </si>
  <si>
    <t>Dedicar tu tiempo a proyectos personales</t>
  </si>
  <si>
    <t>Conflicto armado y resolución de conflictos</t>
  </si>
  <si>
    <t>Antropología urbana</t>
  </si>
  <si>
    <t>Negritudes</t>
  </si>
  <si>
    <t>Comunidades indígenas</t>
  </si>
  <si>
    <t>Antropología de la salud</t>
  </si>
  <si>
    <t>Arqueología y patrimonio</t>
  </si>
  <si>
    <t>Interculturalidad</t>
  </si>
  <si>
    <t>Medio ambiente y biodiversidad</t>
  </si>
  <si>
    <t>Estudios de género</t>
  </si>
  <si>
    <t>Antropología política</t>
  </si>
  <si>
    <t>Antropología visual</t>
  </si>
  <si>
    <t>Antropología forense</t>
  </si>
  <si>
    <t>Cuál</t>
  </si>
  <si>
    <t>Qué entidades, empresas y organizaciones cree que son las que más brindan empleo en su municipio y/o departamento a los antropólogos y/o carreras afines:</t>
  </si>
  <si>
    <t>Cuáles crees que son las necesidades de su municipio y/o departamento que como antropólogo(a) puedes ayudar a mejorar</t>
  </si>
  <si>
    <t>Trabajas o has trabajado desde que iniciaste tu carrera (sí has trabajado en qué has trabajado)</t>
  </si>
  <si>
    <t>Quieres realizar un posgrado</t>
  </si>
  <si>
    <t>Si la respuesta es sí, en qué gustaría realizarlo</t>
  </si>
  <si>
    <t>Prácticas profesionales</t>
  </si>
  <si>
    <t>Trabajo con comunidades rurales</t>
  </si>
  <si>
    <t>Diseño e implementación de proyectos de investigación y/o intervención social</t>
  </si>
  <si>
    <t>Elaboración de artículos, reseñas, ponencias entre otros escritos académicos</t>
  </si>
  <si>
    <t>Idiomas</t>
  </si>
  <si>
    <t>Habilidades de trabajo en equipo y comunicación oral</t>
  </si>
  <si>
    <t>¿Cree usted que el plan de estudios de la carrera que eligió estudiar reúne las necesidades y requisitos del mercado actual?</t>
  </si>
  <si>
    <t xml:space="preserve">¿Conoce con profundidad el perfil de su carrera? </t>
  </si>
  <si>
    <t xml:space="preserve">¿La secuencia de asignaturas establecidas en su plan de estudios, es la adecuada a sus condiciones y necesidades como estudiante? </t>
  </si>
  <si>
    <t>El plan de estudios integra el conocimiento científico, tecnológico, y las competencias necesarias para el ejercicio de la profesión.</t>
  </si>
  <si>
    <t>¿Cómo se informó sobre la existencia de la carrera que cursa actualmente?</t>
  </si>
  <si>
    <t>¿Ha cumplido la universidad tus expectativas en cuanto al nivel de conocimiento adquirido?</t>
  </si>
  <si>
    <t>Combinar la formación teórica con prácticas en instituciones y/organizaciones</t>
  </si>
  <si>
    <t>Enseñanzas más orientadas al detalle y la realidad del entorno</t>
  </si>
  <si>
    <t>Mayor participación de profesionales externos al profesorado a través de conferencias o charlas</t>
  </si>
  <si>
    <t>Mesos de 1.500.000</t>
  </si>
  <si>
    <t>Entre 1.500.000 y 2.500.000</t>
  </si>
  <si>
    <t>Entre 2.500.000 y 3.500.000</t>
  </si>
  <si>
    <t>Webs de las instituciones y organizaciones</t>
  </si>
  <si>
    <t>Contactos personales</t>
  </si>
  <si>
    <t>Portales de empleo</t>
  </si>
  <si>
    <t>Redes sociales</t>
  </si>
  <si>
    <t>Prensa</t>
  </si>
  <si>
    <t>Femenino</t>
  </si>
  <si>
    <t>Popayán</t>
  </si>
  <si>
    <t>Urbano</t>
  </si>
  <si>
    <t>IE Instituto Técnico</t>
  </si>
  <si>
    <t>Pública</t>
  </si>
  <si>
    <t>2018-1</t>
  </si>
  <si>
    <t>X</t>
  </si>
  <si>
    <t>Porque llama mi atención el imaginario que se brinda desde el exterior, el trabajo con comunidades indigenas, afros y demás. Me interesa conocer la perspectiva del otro.</t>
  </si>
  <si>
    <t>Si</t>
  </si>
  <si>
    <t>CRC, Nuevo Cauca, ONG, Mujeres tejedoras</t>
  </si>
  <si>
    <t>Restitución de tierras, victimas del conflicto, sexismo</t>
  </si>
  <si>
    <t>Aún no lo decido</t>
  </si>
  <si>
    <t>En buena medida</t>
  </si>
  <si>
    <t>Viendo la oferta de programas de la Universidad del Cauca</t>
  </si>
  <si>
    <t>Entre 1500.000 y 2.500.000</t>
  </si>
  <si>
    <t>Masculino</t>
  </si>
  <si>
    <t>IE Camilo Torres</t>
  </si>
  <si>
    <t>2017-1</t>
  </si>
  <si>
    <t>Por parte de mi abuela materna comenzo ha enseñarme la medicina alternativa y mire que la antroologia me brinda esa opción.</t>
  </si>
  <si>
    <t>No</t>
  </si>
  <si>
    <t>Biología</t>
  </si>
  <si>
    <t>En el caso de Nariño, las organizaciones que más las brinda en la gobernación</t>
  </si>
  <si>
    <t>En Nariño se vive con la idea de mejorar la "raza", entonces pienso, que la interculturalidad seria el problema a resolver.</t>
  </si>
  <si>
    <t>Comunidades Afro</t>
  </si>
  <si>
    <t>En poca medida</t>
  </si>
  <si>
    <t>A medida que se va abanzando en la carrera vamos tomando los cursos necesarios, solo me gustaria que en los primeros semestres pongan antropoligía medica.</t>
  </si>
  <si>
    <t>Por mi hermana que es Antropologa.</t>
  </si>
  <si>
    <t>entre 2.500.000 y 3.500.000</t>
  </si>
  <si>
    <t>La Argentina (Huila)</t>
  </si>
  <si>
    <t>IE Elisa Borrero de Pastrana</t>
  </si>
  <si>
    <t>Inicialmente estaba en otra carrera y por cosas termine aquí, no sabia mucho de la carrera, sabia algo de antropología física t por eso entré.</t>
  </si>
  <si>
    <t>Derecho</t>
  </si>
  <si>
    <t>Según se en el Bienestar Familiar, Fiscalia o empresas privadas o públicas.</t>
  </si>
  <si>
    <t>No he pensado en esa pregunta, ya que en mi municipio no será mucho lo que pueda hacer con el campo de especialización que quiero tomar.</t>
  </si>
  <si>
    <t>Antropoligía Forense</t>
  </si>
  <si>
    <t>Un mayor fortalecimiento en la Antropoligía biológica.</t>
  </si>
  <si>
    <t xml:space="preserve">Creo que para mi le hace falta un mayor enfoque y enriquecimiento en la Antropología Biológica. </t>
  </si>
  <si>
    <t>Me parece que le falta mas campo académico para abordar.</t>
  </si>
  <si>
    <t>Tomando una materia de investigación forense en un técnico que hice antes de entrar.</t>
  </si>
  <si>
    <t>Creo que deberia exigir más, siento que faltan más materias para un mejor conocimiento, ademas nos queda buen tiempo libre.</t>
  </si>
  <si>
    <t xml:space="preserve">Incluir información acorde a las necesidades actuales. </t>
  </si>
  <si>
    <t>Medellín</t>
  </si>
  <si>
    <t>Colegio San Antonio Maria Cliret</t>
  </si>
  <si>
    <t>Privada</t>
  </si>
  <si>
    <t>Porque quiero emtablar un dialogo tanto teoríco como práctico entre la contabilidad y la Antropología en el marco de las entidades sociales.</t>
  </si>
  <si>
    <t>Porque creo que se podrían asociar con la Contabilidad en algún momento.</t>
  </si>
  <si>
    <t>Antropología Económica</t>
  </si>
  <si>
    <t>Instituciones Estatales.</t>
  </si>
  <si>
    <t>Organización de los territorios y "progreso" económico. Organización del Campesinado.</t>
  </si>
  <si>
    <t>Si, en Contabilidad.</t>
  </si>
  <si>
    <t>En tanto obedece a ciertos intereses colectivos, pero aín asi considero que falta fortalecer algunas temáticas que resultarias útiles al que hacer antropológico.</t>
  </si>
  <si>
    <t>En lo general responde a los intereses colectivos.</t>
  </si>
  <si>
    <t>Leyendo unos textos en mi carrera anterior,</t>
  </si>
  <si>
    <t xml:space="preserve">Aunque estpy en segundo semestre considero que el concepto de lo que es la Antropología, no se ha discutido lo suficiente. </t>
  </si>
  <si>
    <t>Menos de 1.500.000</t>
  </si>
  <si>
    <t>IE La Milagrosa</t>
  </si>
  <si>
    <t>Porque me gusta el estudio del hombre y la bioantropología</t>
  </si>
  <si>
    <t>No sé</t>
  </si>
  <si>
    <t>No sé Todavía</t>
  </si>
  <si>
    <t>Sí, porque podría ver seminarios con el tema que me interesa, sin embargo estos deberían ser más frecuentes.</t>
  </si>
  <si>
    <t>No estoy segura si tecnológo.</t>
  </si>
  <si>
    <t>Mi hermana quizo estudiar esta carrera, me entere por ella.</t>
  </si>
  <si>
    <t>En algunas áreas siento que ha faltado más, o que simplemente se dictan teas que nada que ver.</t>
  </si>
  <si>
    <t>Pasto</t>
  </si>
  <si>
    <t>Liceo de la Merced Maridiaz</t>
  </si>
  <si>
    <t>Porque me interesa el trabajo con las comunidades y entenderlas.</t>
  </si>
  <si>
    <t>Porque me interesa el trabajo con las comunidades tanto rurales como urbanas y entender sus decisiones y comportamientos.</t>
  </si>
  <si>
    <t>Las ONG y la Instituciones Estatales.</t>
  </si>
  <si>
    <t>Las luchas por la defensa de los territorios.</t>
  </si>
  <si>
    <t>En estudios de género.</t>
  </si>
  <si>
    <t xml:space="preserve">Permite tener una base completa de la Antropología y apartir de ahí, tomar un camino de acuerdo a una de las subdisciplinas. </t>
  </si>
  <si>
    <t>Considero que es necesario un mejor acercamiento en camo y una guía para hacerlo.</t>
  </si>
  <si>
    <t>En el colegio y posteriormente poe unos miembreos de la familia.</t>
  </si>
  <si>
    <t>He recibido las bases de las cuatro subdiciplinas y mejorado mis competencias de lectura y escritura.</t>
  </si>
  <si>
    <t>Arauca</t>
  </si>
  <si>
    <t>Instituto Mayor del Meta</t>
  </si>
  <si>
    <t>Principalmente por arqueología como una forma de entender el pasado por medio de la cultura, material y el estudio de las comunidades indigenas.</t>
  </si>
  <si>
    <t>En el caso de la arqueología, empresas que manejan las obras civil.</t>
  </si>
  <si>
    <t>Reivindicación de las comunidades indigenas de la zona.</t>
  </si>
  <si>
    <t>Arqueología, historia o patrimonio.</t>
  </si>
  <si>
    <t>Hace falta más contenido.</t>
  </si>
  <si>
    <t>Hace falta más contenido y diseño de investigación.</t>
  </si>
  <si>
    <t>Investigaciones personales, Internet y televisión.</t>
  </si>
  <si>
    <t>Para el prestigio que tine la Unicauca pense que los contenidos serian mejores.</t>
  </si>
  <si>
    <t>Pereira</t>
  </si>
  <si>
    <t>Colegio Boston sede Pereira</t>
  </si>
  <si>
    <t>Siento interes por descubrir la esencia del ser humano como especie.</t>
  </si>
  <si>
    <t>Actuación</t>
  </si>
  <si>
    <t>Bioantropología</t>
  </si>
  <si>
    <t>Lo desconozco</t>
  </si>
  <si>
    <t>Opino que lo ideal es empezar por lo basico.</t>
  </si>
  <si>
    <t>Me la presento una persona.</t>
  </si>
  <si>
    <t>He tenido profesores competentes.</t>
  </si>
  <si>
    <t>Francisco Antonio de Ulloa</t>
  </si>
  <si>
    <t>La secuencia personal en los problemas sociales desde pequeños me llamaron la atención.</t>
  </si>
  <si>
    <t>Fiscalia, medeicina legal y gobiernos.</t>
  </si>
  <si>
    <t>Conflicto armado.</t>
  </si>
  <si>
    <t>Las necesidades varian en cada estudiante, las ramas elegibles, se olvidan más algunas como otras.</t>
  </si>
  <si>
    <t>Falta un poco de competencia ciudadana y social.</t>
  </si>
  <si>
    <t>Bases de información personal desde grados anteriores.</t>
  </si>
  <si>
    <t>La carrera te enfatizar en problemas sociales visibles, adquiriendo sus ideologías y puntos de vista.</t>
  </si>
  <si>
    <t>Rural</t>
  </si>
  <si>
    <t>IE República de Israel</t>
  </si>
  <si>
    <t>Intéres en trabajo comuntario, desarrollo de capacidades en escritura y lestuca</t>
  </si>
  <si>
    <t>T. Social</t>
  </si>
  <si>
    <t>Estado, empresas multinacionales y Alcaldía</t>
  </si>
  <si>
    <t>Expropiación de territorio, perdida de identidad</t>
  </si>
  <si>
    <t>Filosofía, Medios Audiovisuales</t>
  </si>
  <si>
    <t>Esta bein calibrada</t>
  </si>
  <si>
    <t>Permite desenvolverse en varios campos de mandados</t>
  </si>
  <si>
    <t>Presencialmente</t>
  </si>
  <si>
    <t>IE José Eusebio Caro</t>
  </si>
  <si>
    <t>Al leer el curriculo del programa de incitó a elegir la carrera</t>
  </si>
  <si>
    <t>Empresas del Estado, ONG, Emresas privadas</t>
  </si>
  <si>
    <t xml:space="preserve">Mayor inclusión de las diferentes comunidades que aquí habitan, mejoramiento en amplitud de empleos en la ciudad  </t>
  </si>
  <si>
    <t>Antropología social o Bioantropología</t>
  </si>
  <si>
    <t>Considero que la carrera está diseñada de forma escalonada donde para comprender un peldaño se debe con anterioridad ser competente en el anterior</t>
  </si>
  <si>
    <t>Por medio de conversaciones que tuve con mi hermana, quien es bióloga</t>
  </si>
  <si>
    <t>Aunque creo que el nivel teórico que vemos, es algo básico</t>
  </si>
  <si>
    <t>Escuela Normal Superior de Popayán</t>
  </si>
  <si>
    <t>Porque me gusta la Bioantropología</t>
  </si>
  <si>
    <t xml:space="preserve">Reconocimiento del otro y de si mismo, como no se puede olvidar de como estamos aquí y que se puede mejorar, memeria </t>
  </si>
  <si>
    <t>No lo sé</t>
  </si>
  <si>
    <t>El plan de estudio no tiene sobre carga de materias</t>
  </si>
  <si>
    <t>Viendo documentales y leyendo sobre la carrera</t>
  </si>
  <si>
    <t>Me ha gustado muchas de las cosas que nos enseñan</t>
  </si>
  <si>
    <t>Porque me gusta la rama de la Arqueología</t>
  </si>
  <si>
    <t>Las constructoras</t>
  </si>
  <si>
    <t>Irrespeto y denigración a las diferentes comunidades (Afro e indigenas), Concientización sobre la cultura meterial</t>
  </si>
  <si>
    <t>Almacén de ropa y Zapatos, sala de internet</t>
  </si>
  <si>
    <t>Antropología Forense</t>
  </si>
  <si>
    <t>Lógica matemática</t>
  </si>
  <si>
    <t>Va de lo general a lo específico, paulatinamente</t>
  </si>
  <si>
    <t>Mi papá es Antropologo</t>
  </si>
  <si>
    <t>Las superó</t>
  </si>
  <si>
    <t>Pitalito (Huila)</t>
  </si>
  <si>
    <t>Liceo Sur Andino</t>
  </si>
  <si>
    <t>Porque no encontraba nada que me llenara, hasta que me hablaron de Antropología y me pareció interesante, fue lo único que me motivo, es algo diferente, fuera de lo tradicional</t>
  </si>
  <si>
    <t>ONG, CRIC</t>
  </si>
  <si>
    <t>Conflicto entre pueblos nativos, conflicto social y armado, estudio de género, etc</t>
  </si>
  <si>
    <t>Porque vemos un poco de cada una de las ramas, para así decidir inclinarnos concretamente en una</t>
  </si>
  <si>
    <t>Porque no tenemos las herramientas tecnológicas sificientes como para hacer prospección remota en arqueología</t>
  </si>
  <si>
    <t>Por un maestro de mi colegio</t>
  </si>
  <si>
    <t>Porque hemos tocado de todo un poco, hemos aprendido en la diversidad, realizado trabajo de campo, etc</t>
  </si>
  <si>
    <t>IE Comercial del Norte</t>
  </si>
  <si>
    <t>Me parece que es una carrera que me abre las puertas hacia el feminismo y el activismo y empoderamiento femenino</t>
  </si>
  <si>
    <t>Comunicar, Ruta pacífica de las mujeres, Astromeliar</t>
  </si>
  <si>
    <t>Conocmiento como los estudios de género, feminismo, empoderamiento de las mujeres, comunidades indigenas, campesinas y afro</t>
  </si>
  <si>
    <t>SI</t>
  </si>
  <si>
    <t>Creo que se dan en el momento adecuado y para mí se ajustan bien a el horario</t>
  </si>
  <si>
    <t>Las materias y los seminarios cumplen muchas espectativas</t>
  </si>
  <si>
    <t>En un taller de sexo, sexualidad y género, y en un taller de I.V.E</t>
  </si>
  <si>
    <t>Creo  que he apendido nuevas cosas, que por fuera de la universidad jamás hubiera aprendido</t>
  </si>
  <si>
    <t>General Gustavo Rojas Pinilla</t>
  </si>
  <si>
    <t>Me gustan las humanidades y en especial la Antropología</t>
  </si>
  <si>
    <t>ONG´S</t>
  </si>
  <si>
    <t>Los conflictos de las comunidades y pueblos indigenas entre sí</t>
  </si>
  <si>
    <t>Niñera, Vendedora</t>
  </si>
  <si>
    <t>Antropología Política</t>
  </si>
  <si>
    <t>En gran medida</t>
  </si>
  <si>
    <t>Principalmente por la indumentaria en el sector tecnológico</t>
  </si>
  <si>
    <t>En un libro de romance</t>
  </si>
  <si>
    <t>En su mayoria, ya que solo hay una profesora que es extremadamente mala</t>
  </si>
  <si>
    <t>Cartago</t>
  </si>
  <si>
    <t>Liceo Bellohorizonte</t>
  </si>
  <si>
    <t>Me gusta todo lo que tiene que ver con comunidades indigenas y los enigmas que se tienen en sus culturas</t>
  </si>
  <si>
    <t>Contaduria Pública</t>
  </si>
  <si>
    <t>La Antropología siempre ha sido también unos de mis intereses y hacer lo que te gusta es lo que toda persona debera hacer. Antropología social porque es lo que más le dicen que es bueno</t>
  </si>
  <si>
    <t>El Estado por medio de universidades y cargos públicos</t>
  </si>
  <si>
    <t>La falta del Estado es muy clara en el Cauca, la falta de presencia y apoyo, también de reconocimiento porque somo parte de Colombia</t>
  </si>
  <si>
    <t>No he trabajado aún</t>
  </si>
  <si>
    <t>Arqueología</t>
  </si>
  <si>
    <t>La intensidad de horas en un día son demasiadas, lo que hace que como estudiante el interes se pierda luego de varias hora</t>
  </si>
  <si>
    <t>Cada día se realizan y conocen datos que ayudan a la carrera</t>
  </si>
  <si>
    <t>Internet, comunicación personal</t>
  </si>
  <si>
    <t>Se aprende lo que uno quiera y eso es bien</t>
  </si>
  <si>
    <t>Puracé</t>
  </si>
  <si>
    <t>Manuel Maria Mosquera</t>
  </si>
  <si>
    <t>El campo en el que se desarrolla tiene un contacto directo con el ser humano, es mi mayor interes, la comprensión que le da a través del pasado de este</t>
  </si>
  <si>
    <t>Fonoaudiología</t>
  </si>
  <si>
    <t>ICBF</t>
  </si>
  <si>
    <t>A través de proyectos, dan a conocer un poco más sobre las características culturales de mi resguardo, por medio de cartillas y otros medios</t>
  </si>
  <si>
    <t>Mirando las posibilidades de un puntaje de bajo corte</t>
  </si>
  <si>
    <t>La Milagrosa</t>
  </si>
  <si>
    <t>Pienso que la Antropología es el campo más especializado en la humanidad sobre todo en la vida en comunidad y eso me llamo la atención</t>
  </si>
  <si>
    <t>Literatura</t>
  </si>
  <si>
    <t>Creo que el estudio en los procesos de solución de conflictos</t>
  </si>
  <si>
    <t>La aceptación de la pluriculturalidad, que todos entiendan la riqueza que representan las culturas</t>
  </si>
  <si>
    <t>No lo he definido</t>
  </si>
  <si>
    <t>Pues, eso es algo que debe ser cambiado constantemente para actualizarse</t>
  </si>
  <si>
    <t>Desde que vi el programa en esta Universidad he estado informandome</t>
  </si>
  <si>
    <t>Esperaba un mayor énfasis en el fundamento de las sociedades</t>
  </si>
  <si>
    <t>Cali</t>
  </si>
  <si>
    <t>Comfandi Alpeinco</t>
  </si>
  <si>
    <t>El fin y la motivación de estudiar Antropología, nacen de una necesidad personal y motivación por entender cuestiones sociales</t>
  </si>
  <si>
    <t>Motivación social (cambio social), Lingüística por su amplitud disciplinaria</t>
  </si>
  <si>
    <t>ONG´S, Istituciones del Estado y fundaciones</t>
  </si>
  <si>
    <t>El conflicto armando ha sido determinante en los procesos políticos del departamento, es por esto que desde la Antropología se pueden integrar soliciones</t>
  </si>
  <si>
    <t>Lingüística, Derecho</t>
  </si>
  <si>
    <t>La Universidad ofrece la posibilidad de orientación en la lingüística, que no ofrecen otras Universidades en el país</t>
  </si>
  <si>
    <t>En el campo de la Antropología le hace falta la interdisciplinariedad</t>
  </si>
  <si>
    <t>Libros y sugerencias</t>
  </si>
  <si>
    <t>Folencia (Caquetá)</t>
  </si>
  <si>
    <t>Colegio Pedagógico de Colombia</t>
  </si>
  <si>
    <t>Inicialmente quería algo similar a trabajo social, por casualidad un amigo me habló de esto que era para mí desconocido y me interesó bastante pero entré un poco corta de la idea pero ahora estoy bien</t>
  </si>
  <si>
    <t>Me gusta todo lo que por el concepto cultura se entiende</t>
  </si>
  <si>
    <t>Las necesidades son muchas creo más bien que puedo brindar de mi parte una percepción, misión y acción neutral entendiendo la multiculturalidad nacional</t>
  </si>
  <si>
    <t>Mesera, Ayudante de oficina de Abogados, Guía turística</t>
  </si>
  <si>
    <t>Cine</t>
  </si>
  <si>
    <t>Antropología en medios visuales</t>
  </si>
  <si>
    <t>Aplicación de idiomas, leyes y medios visuales</t>
  </si>
  <si>
    <t>Me acerco al contacto con comunidades y conocer de sus culturas</t>
  </si>
  <si>
    <t>Por medio de un amigo</t>
  </si>
  <si>
    <t>Las cuatro ramas bolgianas tienen una cantidad de conocimientos variados</t>
  </si>
  <si>
    <t>Seminario menor</t>
  </si>
  <si>
    <t>Encontre en la Antropología una forma de vivir, pensar, actuar, la ciencia y la investigación. Tu carrera va de la mano con tu vida personal.</t>
  </si>
  <si>
    <t>Ingeniería Física</t>
  </si>
  <si>
    <t>Da una completa explicación de los fundamentos cotidianos de la comunicación</t>
  </si>
  <si>
    <t>Universidad del Cauca, ONG, CRIC, Gobernación y Alcaldía</t>
  </si>
  <si>
    <t>Existe un conflicto enorme en cuanto distribución de tierras y territorios, además del proceso de revitalización de lengual oriundas del Cauca</t>
  </si>
  <si>
    <t>En primer semestre se ven materias que no tienen un enfoque antropologíco</t>
  </si>
  <si>
    <t>Gracias al poco presupuesto las clases suelen ser no tan productivas, hasta ahora</t>
  </si>
  <si>
    <t>En la familia hay una antropóloga</t>
  </si>
  <si>
    <t>Exceptuando las falencias, el conocimiento brindado ha sido integral</t>
  </si>
  <si>
    <t>Me llamo la atención, me parecio interesante y las aterias no me disgustron</t>
  </si>
  <si>
    <t>Veterinaria</t>
  </si>
  <si>
    <t xml:space="preserve">El Estado </t>
  </si>
  <si>
    <t xml:space="preserve">Creo que le falta una mayor cooperación y menos aislamiento entre los distintos grupos étnicos y culturales, hay muchos estereotipos e ignorancia </t>
  </si>
  <si>
    <t>Creo que escuchando a otros compañeros de semestres avanzados, se puede inferir que hay algunas carencias</t>
  </si>
  <si>
    <t>Por internet, en la página de la universidad</t>
  </si>
  <si>
    <t>Pero supongo que debo completar mi conocimiento por mí cuenta</t>
  </si>
  <si>
    <t>Metropolitano Maria Occidente</t>
  </si>
  <si>
    <t>Gracias a que logre trabajar un año como asistente en la Red Departamental mujeres del Cauca estuve involucrada en sistemas y proyectos junto con Antropólogos</t>
  </si>
  <si>
    <t>Diseño Gráfico</t>
  </si>
  <si>
    <t>Organizaciones sociales, las ONG, sector educativo</t>
  </si>
  <si>
    <t xml:space="preserve">Contar con profesionales capacitados en problemas sociales de la región del Cauca </t>
  </si>
  <si>
    <t>Red Departamental de Mujeres del Cauca</t>
  </si>
  <si>
    <t>Gracias a que hay fallas entre las materias cursadas</t>
  </si>
  <si>
    <t>En temas de implementación de proyectos, los estudiantes lo realizan se graduan y ya</t>
  </si>
  <si>
    <t>Gracias a mi trabajo</t>
  </si>
  <si>
    <t>Me he disfrutado cada uno de los temas en cada materia, aprendiendo cada vez más</t>
  </si>
  <si>
    <t>Sotará</t>
  </si>
  <si>
    <t>IE Agropecuario Integrado Sotará</t>
  </si>
  <si>
    <t>Interés por la Arqueología, aprender de la Pleografía y leer y escribir bien</t>
  </si>
  <si>
    <t>x</t>
  </si>
  <si>
    <t>El gusto por la antigüedad y lo arcaico</t>
  </si>
  <si>
    <t>Fiscalia, Fuerzas Armadas, empresas explotadoras de materia prima, Arqueología de contrato y la docencia</t>
  </si>
  <si>
    <t>Ausencia de organizaciones locales (organizaciones sociales), desconocimiento del pasad historico y patrimonial (Arqueología historica cultural)</t>
  </si>
  <si>
    <t>Jardineria y agricultura</t>
  </si>
  <si>
    <t>Arqueología historica cultural</t>
  </si>
  <si>
    <t>Debe enfoncar en los temas de investigación y lectoescritura e idiomas</t>
  </si>
  <si>
    <t>El conocimiento de técnicas y métodos llega con retraso</t>
  </si>
  <si>
    <t>Materia de la Ciencia Política (Metodos cualitativos de las ciencias sociales)</t>
  </si>
  <si>
    <t>Los seminarios que quisiera ver no permiten, por otra parte el diseño introduccional a la introducción de tal o cual tema sobre investigación, esfundametal y no se ve</t>
  </si>
  <si>
    <t>Esneñanza de métodos aplicables al contexto local que permitan investigar y aprender a investugar</t>
  </si>
  <si>
    <t>Sagrado Corazón de Jesús</t>
  </si>
  <si>
    <t>Porque me gusta mucho la investigación y además tiene ramas de especialización que me atraen mucho</t>
  </si>
  <si>
    <t>Medicina</t>
  </si>
  <si>
    <t>La Universidad del Cauca en docencia y grupos de investigación. El Estado en las zonas rurales y la Fiscalía</t>
  </si>
  <si>
    <t>El conflicto y la desigualdad de las comunidades</t>
  </si>
  <si>
    <t>En la Universidad</t>
  </si>
  <si>
    <t>Antropología forense y médica</t>
  </si>
  <si>
    <t>Creo que todo lo ue debemos leer es muy importante</t>
  </si>
  <si>
    <t>Es muy completo en cuanto a conocimientos aunque falta la práctica</t>
  </si>
  <si>
    <t>Buscando en internet sobre carreras universitarias</t>
  </si>
  <si>
    <t>Para estar en cuarto semestre, siento que he cambiado mucho mi forma de pensar desde que entre a la Universidad</t>
  </si>
  <si>
    <t>IE Cristo Rey</t>
  </si>
  <si>
    <t>Mi interés se centro en el deseo de trabajar con la gente, dejar el rutinrio escritorio y permitirme trabajr viviendo, además se puede complementar con el Arte</t>
  </si>
  <si>
    <t>Artes escénicas</t>
  </si>
  <si>
    <t>Antropología de las artes</t>
  </si>
  <si>
    <t>Estudiar Artes escénicas</t>
  </si>
  <si>
    <t>El Estado, Ministerio de Cultura, Ministerio de Educación, Ministerio de Hacienda, los colegios, etc</t>
  </si>
  <si>
    <t>El Cauca como zona de conflicto, resoluciones de conflictos, los tantos métodos para generar convivencia para la comunidad</t>
  </si>
  <si>
    <t>Ventas ambulantes</t>
  </si>
  <si>
    <t>NS/NR</t>
  </si>
  <si>
    <t>Hay tiempo suficiente para lecturas y escritos, el trabajo compementario de la casa no pone en apuros</t>
  </si>
  <si>
    <t>Las fichas de lectura, son de buen ejemplo para desarrollar las habilidades en la escritura</t>
  </si>
  <si>
    <t>Por compañeros que ya estaban en la Universidad</t>
  </si>
  <si>
    <t>si</t>
  </si>
  <si>
    <t>Uno no sale como entra</t>
  </si>
  <si>
    <t>Escritura y formación de proyecto</t>
  </si>
  <si>
    <t>Información de la universidad</t>
  </si>
  <si>
    <t>Campestre Americano</t>
  </si>
  <si>
    <t>Porque la carrera me parecio muy importante, para poder entender las diferencias culturales entre las personas, y porque esta disciplina me ha interesado desde que tenia 15 años</t>
  </si>
  <si>
    <t>Los colegios públicos, las Universidades y la Gobernación</t>
  </si>
  <si>
    <t xml:space="preserve">Una de las necesidades que con esta profesión puedo ayudar, es a la conservación e identidad de la diversidad cultural que se encuentra en defensa del ciudadano, medio ambiente y de los derechos humanos </t>
  </si>
  <si>
    <t>Comienza ayudandonos a ver las introducciones de cada rama de esta disciplina y permite luego escoger por cual enfocarse, además nos dan teoría fundamental para ejercerla</t>
  </si>
  <si>
    <t>Porque con base a la teoría que nos brindan podemos ejercer la profesión, además ayuda para saber la metodología que se usa en la disciplina</t>
  </si>
  <si>
    <t>Por mi mamá</t>
  </si>
  <si>
    <t>La cumplio porque a medida de estos cuatro semestres, he aprendido muchos conceptos, tuve un panorama más amplio de esta disciplina y con las lecturas que también me han sido muy útiles</t>
  </si>
  <si>
    <t>IE Julumito</t>
  </si>
  <si>
    <t>Siempre me ha llamado la atención lo social y la biología, relacionarme con otras personas diferentes</t>
  </si>
  <si>
    <t>Medicina y Fisioterapia</t>
  </si>
  <si>
    <t>ONG, proyectos de construcción y Ministerio de Cultuta</t>
  </si>
  <si>
    <t>En el sector educativo, en varios sectores, grupos indigenas, tratando de plantear soluciones, no solo describiendo el problema</t>
  </si>
  <si>
    <t>Antropología de la salud o Etnografía</t>
  </si>
  <si>
    <t>Ha sido una secuencia, la cual me ha ayudado a entender el proposito con el cual quiero utilizar la Antropología</t>
  </si>
  <si>
    <t>Se basa en téoria y técnica, pero pienso que hace falta más práctica, no es lo mismo hacer una formula en un cuaderno que en un laboratorio</t>
  </si>
  <si>
    <t xml:space="preserve">Empecé a buscar algo relacionado con mis intereses  </t>
  </si>
  <si>
    <t>En lo personal, he aprendido sobre la historia, problematicas y ahora se que puedo aportar algo a la sociedad, tratand de plantear soluciones</t>
  </si>
  <si>
    <t>Garzón (Huila)</t>
  </si>
  <si>
    <t>Jenaro Díaz Jordán</t>
  </si>
  <si>
    <t>Me interesa entender los diferentes tipos de comportamientos humanos y sus manifestaciones, además me interesa la historia del pasado que se puede encontrar por medio de la Arqueología</t>
  </si>
  <si>
    <t>Ingeniería Ambiental</t>
  </si>
  <si>
    <t>Las empresas multinacionales</t>
  </si>
  <si>
    <t>A generar una concientización de los recursos que se tienen abandonados y hacer valer sus derechos</t>
  </si>
  <si>
    <t>En pequeños procesos de Arqueología</t>
  </si>
  <si>
    <t>Liticos</t>
  </si>
  <si>
    <t>Se logra hacer una síntesis de los temas que se trabajarían en el campo laboral</t>
  </si>
  <si>
    <t>Porque se necesita hablar más lo que se haría en lo laboral</t>
  </si>
  <si>
    <t>Investugando sobre que carreras abarcan a la sociedad, desde su estudio con otros campos</t>
  </si>
  <si>
    <t>En cada asignatura se ha abarcado puntualmente en los temas principales</t>
  </si>
  <si>
    <t>Mercaderes (Cauca)</t>
  </si>
  <si>
    <t xml:space="preserve">Porque veia la necesidad de conocer la problemática que ha acechado al país, hacer el intento como de conocerla y mejorar  </t>
  </si>
  <si>
    <t xml:space="preserve">Las universidades, Alcaldía Minucipal, Organizaciones sociales </t>
  </si>
  <si>
    <t>Fortaleciomiento de poblaciones, asentamientos, pueblos que son de alguna manera son repelados por parte del Estado como injusticias para la busqueda de su integridad</t>
  </si>
  <si>
    <t>Violencia y Conflicto armado, paz</t>
  </si>
  <si>
    <t>Establece un paramero en llenar y ajustarse a lo que se quiere, incluso a su debido tiempo</t>
  </si>
  <si>
    <t>Dichas herramientas se ajustan a las necesidades que requiere la profesión</t>
  </si>
  <si>
    <t>Por parte de compañeros que estudian esta carrera</t>
  </si>
  <si>
    <t>Llena varios y uno adquiere nuevas expectativas de la realidad y satisface el conocer los problemas actuales</t>
  </si>
  <si>
    <t>Bello (Antioquia)</t>
  </si>
  <si>
    <t>Normal Superior del Quindio</t>
  </si>
  <si>
    <t>Instituciones del Estado, ICBF, Proyectos de desarrollo, Instituciones educativas</t>
  </si>
  <si>
    <t>Antroología social y cultural</t>
  </si>
  <si>
    <t>En la lectura de u trabajo</t>
  </si>
  <si>
    <t>No sabria decirlo, siento que he aprendido mucho pero no sé hasta que punto es lo que espero</t>
  </si>
  <si>
    <t>Neiva (Huila)</t>
  </si>
  <si>
    <t>Instituto Académico y Artístico del Cauca</t>
  </si>
  <si>
    <t>Ingrese por la curiosidad de Arqueología y la parte socio-cultural, además de como poder combinar las dos, también me pareció importante la parte de Etnografía</t>
  </si>
  <si>
    <t>Música</t>
  </si>
  <si>
    <t>No he observado en el momento</t>
  </si>
  <si>
    <t>Es necesario mejorar el sector educativo, pues seria necesario que la academía no se quede en su espacio teórico, si no también el realizar y contrarrestrar problemas que puedan dar un mejor calidad de vida</t>
  </si>
  <si>
    <t>En música</t>
  </si>
  <si>
    <t>Conflicto</t>
  </si>
  <si>
    <t>Se aconoda según sea los estandares y problemáticas que requiere el trabajo de campo y la vida profesional</t>
  </si>
  <si>
    <t>Lleva a una percepción crítica de lo que hacemos y a donde queremos ir</t>
  </si>
  <si>
    <t>Pr un amigo</t>
  </si>
  <si>
    <t>Nos lleva al reconocimiento del pasado en todos los acpectos para entender la situación actual del país</t>
  </si>
  <si>
    <t>Por las bases creadas a lo largo del estudio, permitio entrar a un campo de las ciencias sociales, lo cual las ramas antropologícas las conocí por la Web y mediante praxis empírica</t>
  </si>
  <si>
    <t>Fiscalía, medicina legal, organizaciones políticas</t>
  </si>
  <si>
    <t>El conflicto armado, las inhusticias con personas del campo y rural</t>
  </si>
  <si>
    <t>La falta de bases fundamentales al momento de ingresar, las bases sociales no son muy tenidas en cuenta como la propia democracia colombiana</t>
  </si>
  <si>
    <t xml:space="preserve">Falta de bases en pol´tica colombiana fundamental y para escritura </t>
  </si>
  <si>
    <t>Internet, praxis empírica</t>
  </si>
  <si>
    <t>La carrera en si, cambia espectativas de vida por si sola, fluye por medio del pensamiento y praxis del vivir diario</t>
  </si>
  <si>
    <t>Silvia (Cauca)</t>
  </si>
  <si>
    <t>IE Nuestra Señra del Perpetu Socorro</t>
  </si>
  <si>
    <t>Sinceramente no tenia muy claro el por qu'e, sin embargo, sabía que queria estudiar alguna rama de las ciencias sociales</t>
  </si>
  <si>
    <t>Antropología de la alimentación</t>
  </si>
  <si>
    <t>En mi municipio hay pocas entidades que brindan empleo, pero las organizaciones sociales estan presentes</t>
  </si>
  <si>
    <t>Desde la Antropología incorpora a las organizaciones sociales a que refuercen y apoyen las cominidades indigenas, ya que Silvia siendo racista y exclluyente a las comunidades indigenas</t>
  </si>
  <si>
    <t>Librería, Restaurante</t>
  </si>
  <si>
    <t>El plan de estudio maneja pocas materias a diferencia de otras carreras, pero estas son las principales en la carrera</t>
  </si>
  <si>
    <t>Hay poca ayuda financiera para estas tres, en conjunto si cumplin</t>
  </si>
  <si>
    <t>Por participación e integración a las organizaciones sociales</t>
  </si>
  <si>
    <t>Si porque en cada semestre se enfoca al pénsum que dan en el primer día y a parte se aprende en cada salida de campo</t>
  </si>
  <si>
    <t>Timbio (Cauca)</t>
  </si>
  <si>
    <t>IE Carlos Albán</t>
  </si>
  <si>
    <t>Por un consejo que me dio un profesor de Ingeniería física en ua reunión</t>
  </si>
  <si>
    <t>Fundaciones, constructoras, el Estado</t>
  </si>
  <si>
    <t>La inclusión del Estado, cambiar su a - historiedad, sentido de pertenencia e identidad</t>
  </si>
  <si>
    <t>Cogiendo café, lavando carros, pintando, vendiendo rifas, cogiendo aguacates</t>
  </si>
  <si>
    <t>Arqueología forense</t>
  </si>
  <si>
    <t>No solo lo académico, también la parte en relación al trabajo</t>
  </si>
  <si>
    <t>No logro encontrar una secuencia, no entiendo, esta muy fragmentada</t>
  </si>
  <si>
    <t>Creo que hace falta comprender ue la gente ingresa a un pregrado más por la inserción al capitalismo que por amor al conocimiento</t>
  </si>
  <si>
    <t>Una profesora me dijo que esta carrera existía y que tenía aptitud y actitud para la disciplin</t>
  </si>
  <si>
    <t>Porque no tenia ningún conocimiento específico, no sabia donde estaba parado</t>
  </si>
  <si>
    <t>Inem Francisco José de Caldas</t>
  </si>
  <si>
    <t>Por curiosidad decidí prestarme a Antropología</t>
  </si>
  <si>
    <t>Microempresario</t>
  </si>
  <si>
    <t>Revisando detalladamente las ofertas de pregrado de la Universidad</t>
  </si>
  <si>
    <t>El conocimiento no solo depende de lo que se ve en la universidad, eso hace parte de nuestra formación</t>
  </si>
  <si>
    <t>Nariño</t>
  </si>
  <si>
    <t>IE Puenes</t>
  </si>
  <si>
    <t>Por un gusto encontrado por las ciencias sociales, como es esta carrera, realizar un trabajo social con víctimas del conflicto armado</t>
  </si>
  <si>
    <t>El cambio cultural debido a la esplotación minera</t>
  </si>
  <si>
    <t>Socioambiental</t>
  </si>
  <si>
    <t>Creo que cada una de ellas me aporta conocimiento para la parte laboral, sin dejar por fuera ninguna</t>
  </si>
  <si>
    <t>Internet</t>
  </si>
  <si>
    <t>Cada seminario cursado me ha dejado el conocimiento adecuado y creo que ha sido perfecto</t>
  </si>
  <si>
    <t>IE Pescador</t>
  </si>
  <si>
    <t>Interés por el estudido que involucre a los seres humanos en su vida colectiva, especialmente los estudios con lo que llevan grupos étnicos y "minorias"</t>
  </si>
  <si>
    <t>Corporaciones y dependencias gubernamentales, instituciones educativas y organismos que tratan con comunidades</t>
  </si>
  <si>
    <t>Podria colaborar en los grupos de resistencia contra proyectos de minería y generación de energía, grupos campesinos y mujeres</t>
  </si>
  <si>
    <t>Políticas</t>
  </si>
  <si>
    <t>Si, aunque hay materias que parecen ser un continuo reiterativo. Elegí este programa por los contenidos y con intereses con mí perfil</t>
  </si>
  <si>
    <t>Porque personalmente responde a dudas sobre temas que no profundizan en otros programas</t>
  </si>
  <si>
    <t>hasta ahora, sin embargo no hay que estar aajenos al proceso de cambio de currículo y políticas en general (institucional)</t>
  </si>
  <si>
    <t>Chanpagnat</t>
  </si>
  <si>
    <t>Porque queria ganarle a mi hermana, no tendria que salir de Popayán, nada más me llamaba la atención buscar gente que pensara como yo</t>
  </si>
  <si>
    <t>Antropología Psiquiatrica</t>
  </si>
  <si>
    <t>Tolerancia y respeto</t>
  </si>
  <si>
    <t>Me brinda lo básico para luego tener libertad de escoger el tipo de profesión que quiero</t>
  </si>
  <si>
    <t>Es muy temprano en la carrera para decir eso</t>
  </si>
  <si>
    <t>Mi hermana la estudia</t>
  </si>
  <si>
    <t>Cada profesor mete sus juicios en clase, por lo que se crean paradígmas y confusiones</t>
  </si>
  <si>
    <t>Palmira (Valle)</t>
  </si>
  <si>
    <t>Fray Luis Amigo</t>
  </si>
  <si>
    <t>A pesar de uqe la elección fue casi improvisada, había infliencia de mis padres, ambos fueron humanistas</t>
  </si>
  <si>
    <t xml:space="preserve">Entidades estatales y privadas </t>
  </si>
  <si>
    <t>Trabajo con la cuminidad urbana y rural, por cuestiones de violencia y medio ambiente</t>
  </si>
  <si>
    <t>Discotecas y almacenes</t>
  </si>
  <si>
    <t>Antropología jurídica o Bioantropología</t>
  </si>
  <si>
    <t>A pesar de estar algo viejo, lleva un orden que nos prepara en la base para luego ir formandonos de manera ligeramente más autónoma con los seminarios</t>
  </si>
  <si>
    <t>No tanto por lo que establece el plan, sino por el trabajo docente</t>
  </si>
  <si>
    <t>Por mis padres</t>
  </si>
  <si>
    <t>Ha cumplido en gran medida por el cuerpo docente, a pear de los limitados espacios y recursos, la calidad de docente mitiga gran parte de la falencias</t>
  </si>
  <si>
    <t>Instituto Nuestra Señora de la Asunción</t>
  </si>
  <si>
    <t>Porque me llamó la atención la idea de viajar mucho y conocer muchas culturas</t>
  </si>
  <si>
    <t>Arte Dramática</t>
  </si>
  <si>
    <t>ONU</t>
  </si>
  <si>
    <t>Antropología del arte</t>
  </si>
  <si>
    <t>ONG'S y empresas privadas de construcción</t>
  </si>
  <si>
    <t>A mejorar las perspectiva y los estudios de género y la comunidad LGTBI</t>
  </si>
  <si>
    <t>Porque trata los temas más generalizados sobre los temas a tratar sobre el país y sus necesidades</t>
  </si>
  <si>
    <t>Creo que debería profundizar más en las necesidades laborales y de conocmiento</t>
  </si>
  <si>
    <t>Por medio de una profesora del colegio</t>
  </si>
  <si>
    <t>Porque ha mostrado el interés en dar el conocimietno necesario a los estudiantes por medio de profesores muy bien preparados</t>
  </si>
  <si>
    <t>IE Cajete</t>
  </si>
  <si>
    <t>Por las distintas situaciones en las que el país se ve envuelto, me parece necesario participar de forma que contribuya a solcionar diferentes problemáticas sociales y culturales</t>
  </si>
  <si>
    <t>CRIC, Fiscalía, ICBF</t>
  </si>
  <si>
    <t>Una de las cuales creo poder contribuir es a las luchas de los campesinos del departamento en la que se refiere a la sustitución de cultivos ilícitos</t>
  </si>
  <si>
    <t>Un estudio sobre cultivos ilícitos</t>
  </si>
  <si>
    <t>Tal vez en esta idea de reforma curricular podrían implementar mejores elementos en los primeros semestres sobre trabajo de campo</t>
  </si>
  <si>
    <t>En lo tecnológico no creo que integre muchos conocimientos</t>
  </si>
  <si>
    <t>En la oferta académica de la universidad y también por antropólogos cercanos a mi familia</t>
  </si>
  <si>
    <t>Ha resultado varios cuestionamientos, pero aún así ha despertado unos cuantos más, pero en cierta medida podría decir que si ha cumplido mis expextativas</t>
  </si>
  <si>
    <t>IE Técnico Industrial</t>
  </si>
  <si>
    <t>Como resultado de una acumulación de inquietudes en temas relacionados a los multiples conflictos presentes en el Cauca que afrontan grupos campesinos, indígenas y comunidades negras</t>
  </si>
  <si>
    <t>Antropología del desarrollo Etnobotánica</t>
  </si>
  <si>
    <t>ONG, Organizaciones sociales, Gobernación</t>
  </si>
  <si>
    <t>Construcción de puentos de encuentro en la heterogenidad de pensamiento</t>
  </si>
  <si>
    <t>Proyectos personales y productivos en el sector agricola</t>
  </si>
  <si>
    <t>Área social y cultural</t>
  </si>
  <si>
    <t>La carrera preseta poco a poco las diferentes posturas que marcan el que hacer de la disciplina, lo que fue y lo que es actualmente</t>
  </si>
  <si>
    <t>Un antropólogo dene saber leer, no solo un libro y eso se logra cumpliento con las propuestas asignadas por los profesores</t>
  </si>
  <si>
    <t>libros de profesión del programa</t>
  </si>
  <si>
    <t xml:space="preserve">Como indique en el camino te orientan por las diferentes postuas, ya particularmente la construcción de mi marco de referencia, esta basada en mi interés </t>
  </si>
  <si>
    <t>Guachucal (Nariño)</t>
  </si>
  <si>
    <t>Genaro León</t>
  </si>
  <si>
    <t>Siempre estuve interesada en una opción donde pudiera colaborar con el otro aportar a mi comunidad indigena</t>
  </si>
  <si>
    <t>Sociología</t>
  </si>
  <si>
    <t>Me sentaría para poder trabajar cojuntamente con mi comunidad</t>
  </si>
  <si>
    <t>Colegios, Cabildos y Alcaldía</t>
  </si>
  <si>
    <t>Reconocimiento de su propia historia</t>
  </si>
  <si>
    <t>Comundades indígenas</t>
  </si>
  <si>
    <t>Quiza el conocimiento de estos los sepamos y tengamos claro pero no hay espacio donde experimentarlos</t>
  </si>
  <si>
    <t>Redes sociales, textos, artículos</t>
  </si>
  <si>
    <t xml:space="preserve">No puedo responder aceptando una de las dos opciones puesto que pienso que me falta reocrrer un poco más esta vía de conocimiento </t>
  </si>
  <si>
    <t>Porque me llamo la atención las materias del plan d estudios</t>
  </si>
  <si>
    <t>Fiscalía. Petroleras, Constructoras, CRIC, Fundaciones con fines sociles</t>
  </si>
  <si>
    <t>La educación y la inclusión, son las necesidades del departamento</t>
  </si>
  <si>
    <t>Es el tiempo correcto, aunque la intensidad horaria no es pedagógica</t>
  </si>
  <si>
    <t>No del todo, hay compretencias como idiomas que no</t>
  </si>
  <si>
    <t>Por internet, buscando carreras afines a las ciencias sociales</t>
  </si>
  <si>
    <t>Considero que ha cumplido con el plan de estudios por sus docentes calificados</t>
  </si>
  <si>
    <t>IE Boyacá - Cali</t>
  </si>
  <si>
    <t>Porque reunie todo lo que me gusta, un poco de trabajo social, fotografía, viajar, conocer gente, psicología y lectura</t>
  </si>
  <si>
    <t>Investigadora</t>
  </si>
  <si>
    <t>Antropología de ma migración</t>
  </si>
  <si>
    <t>No tengo información al respecto</t>
  </si>
  <si>
    <t>Soy del Valle, creo que allá hay que acuparse mucho del desplazamiento y sus consecuencias en lo urbano</t>
  </si>
  <si>
    <t>Monitoria, Ventas</t>
  </si>
  <si>
    <t>Migración o paz</t>
  </si>
  <si>
    <t>No hay una articulación entre algunas asiganturas y otras tocan temas importantes de manera superficial</t>
  </si>
  <si>
    <t>Porque faltn tecnología. Prácticas con gente real, salidas de campo, participación en eventos con otros estudiantes, intercambio de movilidad académica</t>
  </si>
  <si>
    <t>Una amiga</t>
  </si>
  <si>
    <t>Instituto Melvin Jones</t>
  </si>
  <si>
    <t>Por el interés de saber como porque y para que los grupos de personas actuan de diterminadas maneras</t>
  </si>
  <si>
    <t>Psiquitría</t>
  </si>
  <si>
    <t>Universidades</t>
  </si>
  <si>
    <t xml:space="preserve">Las necesidades frente a la falta de recursos necesarios básicos para vivir en sectore marginados </t>
  </si>
  <si>
    <t>Hay diferencias freste a la tecnológico, ya que casi no se desarrolla</t>
  </si>
  <si>
    <t>Me contaron</t>
  </si>
  <si>
    <t>Pienso que al ser una carrera tan amplia, podrían darnos mas temáticas</t>
  </si>
  <si>
    <t>IE Rufino Centro Armenia</t>
  </si>
  <si>
    <t>Porque quería investigar a los humanos</t>
  </si>
  <si>
    <t xml:space="preserve">Pesagogía Lingüística </t>
  </si>
  <si>
    <t>Estado</t>
  </si>
  <si>
    <t xml:space="preserve">Combatir el racismo </t>
  </si>
  <si>
    <t>Vendedor independiente</t>
  </si>
  <si>
    <t>Lingüística y pedagogía</t>
  </si>
  <si>
    <t>Contacto con la realidad</t>
  </si>
  <si>
    <t>Falta integración con el resto de programas</t>
  </si>
  <si>
    <t>Internet y textos</t>
  </si>
  <si>
    <t>Porque no sabía que estaba vacío, el programa me mantiene con esa sensación</t>
  </si>
  <si>
    <t>Charlas con el Estado y empresarios</t>
  </si>
  <si>
    <t>Instituto San Juan de Laboyos</t>
  </si>
  <si>
    <t>Se ajustaba de mis gustos y expectativas de lo que quería estudiar</t>
  </si>
  <si>
    <t>Los proyectos de desarrollo de vías, infraestructura, etc</t>
  </si>
  <si>
    <t>Generar conciencia en los pueblos sobre el impacto en el medio social, ambiente, etc, de los proyectos de desarrollo en el territorio</t>
  </si>
  <si>
    <t>Gracias a una recomendación de perfil de estudiante</t>
  </si>
  <si>
    <t>Principanlmente para sacias mi curiosidad y con los estudios adquiridos dar buen uso de la comunicación</t>
  </si>
  <si>
    <t>Comunicación Social</t>
  </si>
  <si>
    <t>Fuerzas Armadas (Policia. Ejército), Fiscalía</t>
  </si>
  <si>
    <t>El abandono del Estado con los barrios de la ciudad, los pueblos de departamento y la baja calidad de educación, problemas entre el Estado y los indígenas</t>
  </si>
  <si>
    <t>El proceso trabaja o moldea la mente del futuro antropólogo de tal forma que uno mismo pueda darle la forma deseada</t>
  </si>
  <si>
    <t>corresponde a las necesidades sociales que existieron y existen actualmente</t>
  </si>
  <si>
    <t>Familiares</t>
  </si>
  <si>
    <t>En comparación con el programa de otras carreras, me parece muy completo y organizado, el programa de la Universidad</t>
  </si>
  <si>
    <t>Liceo Alejandro de Humboldt</t>
  </si>
  <si>
    <t>Inicié como una segunda opción hasta que pasara a la carrera que quería, después vi la parte de Antropología física y me gustol la carrera</t>
  </si>
  <si>
    <t>El Estado</t>
  </si>
  <si>
    <t>Trabajando con la comunidad en cuanto a la ayuda a ellos</t>
  </si>
  <si>
    <t>Organizando archivo en un centro terapéutico</t>
  </si>
  <si>
    <t>Antropología Biológica</t>
  </si>
  <si>
    <t>Pienso que deberiamos ver un poco más, ya que es fundamental para nuectra preparación futura</t>
  </si>
  <si>
    <t>Pienso que lo anteriormente dicho, no abarca lo enseñado actualmente en la carrera</t>
  </si>
  <si>
    <t>Ingresé a la plataforma de la universidad a ver las carreras y depués la busque más para saber de que se trataba</t>
  </si>
  <si>
    <t xml:space="preserve">Tenemos una buena preparación en general se nos enseña lo necesario </t>
  </si>
  <si>
    <t>IE General Santander</t>
  </si>
  <si>
    <t>Porque me interesaba el hecho de trabajar con organizaciones sociales y de conocer sobre el desarrollo del hombre en la evolución</t>
  </si>
  <si>
    <t>Entidades Estatales y empresas o multinacionales</t>
  </si>
  <si>
    <t>En mi municipio no se tienen muchos datos de las comunidades que habitaron en el territorio y me gustaria poder hacer un estudio arqueológico y social que le permita a la gente conocer y generar un sentido de apropiación por su historia</t>
  </si>
  <si>
    <t>Si, en una monitoria en manejo de la información y recursos bibliográficos</t>
  </si>
  <si>
    <t>En educación</t>
  </si>
  <si>
    <t>Existen materias como ética que deberian versen desde el promer semestre en la carrea y se recibe practicamente a puertas de salir en noveno semestre</t>
  </si>
  <si>
    <t>Exiete un deficiencia en recursos tecnológicos</t>
  </si>
  <si>
    <t>Aunque creo que es un buen programa, siento que esperaba un mayor énfasis investigativo y discusiones más críticas que nos ayudaran a formar como profesionales competentes</t>
  </si>
  <si>
    <t>IE El Mirador</t>
  </si>
  <si>
    <t>A tardia edad me interese por las ciencias humanas, pues me gustaba el trabajo social y Antropología era la que más se relacionaba</t>
  </si>
  <si>
    <t>Entidades privadas, ONG, Alcaldía</t>
  </si>
  <si>
    <t>Los niveles educativos en las zonas marginales, basicamente educativos</t>
  </si>
  <si>
    <t>Restaurante</t>
  </si>
  <si>
    <t>Conflicto, Violentología</t>
  </si>
  <si>
    <t xml:space="preserve">Porque me ha permitido entender en que consiste y que es la Antropología </t>
  </si>
  <si>
    <t>Pues se centran en lo académico</t>
  </si>
  <si>
    <t>En cuanto a lo academico sin duda alguna, creo que me ha brindado más de lo que esperaba</t>
  </si>
  <si>
    <t>Bolivar (Cauca)</t>
  </si>
  <si>
    <t>IE Alejandro Goméz</t>
  </si>
  <si>
    <t>Interesado por documentales arqueológicos, invadieron mi mente y decidí ingresar a la universidad por Antropología</t>
  </si>
  <si>
    <t>Ingresé por arqueología pero con el trancurso de la carrera, voy descubriendo cosas que me llamaron mas la atención</t>
  </si>
  <si>
    <t>ICBF, Fiscalía, Inmobiliarias, Corsorcios</t>
  </si>
  <si>
    <t>Inseguridad</t>
  </si>
  <si>
    <t>Vigilancia</t>
  </si>
  <si>
    <t>Investigación en Crilinalística</t>
  </si>
  <si>
    <t>Son muy buenos porque queda lo suficiente de espacio para estudiar y compartir en casa</t>
  </si>
  <si>
    <t>Falta de inversión del gobierno a la educación, sobre todo para Colciencias</t>
  </si>
  <si>
    <t>Televisión (Documentales)</t>
  </si>
  <si>
    <t>Los profesores son muy buenos nos brindan demasiado conocimiento y sobre todo tienen la experiencia necesaria</t>
  </si>
  <si>
    <t>Cauca</t>
  </si>
  <si>
    <t>Liceo Cervantes</t>
  </si>
  <si>
    <t>Principalmente por arqueología, mi abuelo era bibliotecario y tenía varios textos sobre los hallazgos de Egipto y fue básicamente esos libros los que me interezarón en el tema, claro que el gusto fue cambiando</t>
  </si>
  <si>
    <t>Fiscalía, Entidades privadas en proyectos de inversión y ICBF</t>
  </si>
  <si>
    <t>Problemáticas con comunidades indígenas principalmente, loa cuales reclaman sus derechos propios, con campesino y comunidades LGTBI</t>
  </si>
  <si>
    <t>En una librería, en eun local de internet, tienda y en una discoteca</t>
  </si>
  <si>
    <t>Es necesario implementar espacios menos teoricos y se haga más práctico, que nos confronten con el quehacer y las dificultades que puede haber en el campo</t>
  </si>
  <si>
    <t>Necesitamos reformar el discurso, la escritura y la capacidad de lectura</t>
  </si>
  <si>
    <t xml:space="preserve">Mi papá </t>
  </si>
  <si>
    <t>En gran medida he logrado ver y entender muchos acontecimientos de formas más profundas, pero creo que se podrian adquirir de una manera más precisa</t>
  </si>
  <si>
    <t>IE San Agustín</t>
  </si>
  <si>
    <t>Sentia la necesidad de conocer más acerca de las publicaciones, ya que busco trabajo con ellas, estudio ciencia política y sentí que hay muchos vacios en cuanto a políticas enfocadas a la integración o reconocimiento de esas poblaciones</t>
  </si>
  <si>
    <t>Alcaldía, Gobernación, Instituciones Estatales</t>
  </si>
  <si>
    <t>En el municipio y más que todo en el departamento del Cauca, el conflicto armado y las constantes pugnas entre indígenas y sector campesino afectan de forma contundente, me gustaría trabajr en la resolución de conflisto de este tipo a travéz de mis dos estudios de pregrado</t>
  </si>
  <si>
    <t>Comercio, investigación</t>
  </si>
  <si>
    <t>Políticas públicas y gobierno, Antropología Cultural</t>
  </si>
  <si>
    <t>Fijandome en el plan de estudio de otras universidades, considero que el de la universidad es bueno, habría que mejorar ciertas cosas, pero en general bueno y útil</t>
  </si>
  <si>
    <t>Como lo mencioné, me parece muy completo y si reune esas caranterísticas</t>
  </si>
  <si>
    <t>Por una materia en Ciencia Política denominada Antropología cultural</t>
  </si>
  <si>
    <t xml:space="preserve">La Universidad del Cauca cuenta con unos estandares de exigencia lo que representa un gran esfuerzo y dedicación y el nivel de conocimiento que se adquiere siepre es constante. </t>
  </si>
  <si>
    <t>Piendamo (Cuca)</t>
  </si>
  <si>
    <t xml:space="preserve">Instituto Técnico Tunía </t>
  </si>
  <si>
    <t>Porque le anterior pregrado no me gustaba mucho, no sentí las ganas de seguir, por ende estudie e investigue diferentes carreras y dí en esta</t>
  </si>
  <si>
    <t>Administración, Contaduria</t>
  </si>
  <si>
    <t>Porque son las principales razones por las que entre</t>
  </si>
  <si>
    <t>Alcaldía y Petroleras</t>
  </si>
  <si>
    <t>El municipio de Piendamo, le urge un plan de trabajo social, no hay un solo proyecto, el cual ayude a jovenes o mujeres drogadictas</t>
  </si>
  <si>
    <t>Mesero, vendedor de postres y puntas</t>
  </si>
  <si>
    <t>Arqueología o políticas ambientales</t>
  </si>
  <si>
    <t>Las necesidades van aumentando a medida que se avanza, los niveles de escritura y lectura son más pesados, sin ayuda a como hacerlo</t>
  </si>
  <si>
    <t>El antropólogp está para hacer y acá solo se enseña a hablar y no actuar</t>
  </si>
  <si>
    <t>Investugando y por compañeros de la Universidad</t>
  </si>
  <si>
    <t>Creí que iba a ser más dificil y un poco más pegagógico</t>
  </si>
  <si>
    <t>Porque había escuchado a una antropóloga sobre su vida profesional y conocimiento adquirido en la carrera y me gustaria tenerlo</t>
  </si>
  <si>
    <t>Las empresas privadas, organizaciones del gobierno</t>
  </si>
  <si>
    <t>Dar a conocer la diversidad cultural que se encuentra en las que se llaman "Zonas Rojas"</t>
  </si>
  <si>
    <t>Antropología Política y Antropología Biológica</t>
  </si>
  <si>
    <t>Las asignaturas ue se ven en los primeros semestres son las bases para seguir la carrera, lleva un buen hilo conductor</t>
  </si>
  <si>
    <t>No se tiene un buen conocimiento técnologico</t>
  </si>
  <si>
    <t>Cuando estaba en último grado de bachiller busque en las Universidades que dictaban Antropología y esta me parecio acorde con lo que queria</t>
  </si>
  <si>
    <t xml:space="preserve">Durante las clases se dicta mucho conocimiento científico y filosófico que me ayudaría en el desarrollo de mi vida laboral </t>
  </si>
  <si>
    <t>Gimnasio Moderno del Cauca</t>
  </si>
  <si>
    <t>Por la nfluencia familiar respecto a las carreras de humanidades</t>
  </si>
  <si>
    <t>Empresad de cnstrucción (Arqueológica), Pastoral social, Consejo Noruego para Refugiados, ONU, ONG'S</t>
  </si>
  <si>
    <t>Comunidades indígenas, recoleción de información, rescate de patrimonio, acompañamiento a comunidades indígenas, afro y campesinos, Arqueologís de rescate</t>
  </si>
  <si>
    <t>En prospecciones en arqueología preventiva</t>
  </si>
  <si>
    <t>Rosas (Cauca)</t>
  </si>
  <si>
    <t>Normal Superior</t>
  </si>
  <si>
    <t>Me gusta</t>
  </si>
  <si>
    <t>Estatales, Multinacionales petroleras</t>
  </si>
  <si>
    <t>Como antropóloga generar cambio de creencias</t>
  </si>
  <si>
    <t>Restaurante, Casas de familia</t>
  </si>
  <si>
    <t>Diseño de proyectos productivas en la ruralidad</t>
  </si>
  <si>
    <t>No siento una aplicabilidad real de las asiganturas a la práctica, mucho academicismo</t>
  </si>
  <si>
    <t>Sin cambio curricular ¿Comó?</t>
  </si>
  <si>
    <t>Buscando en la página de la Universidad</t>
  </si>
  <si>
    <t>Todo es teórico</t>
  </si>
  <si>
    <t>Acabar con academicismo y presupuestos absurdos</t>
  </si>
  <si>
    <t>Ingrese por el deseo de conocer las diferentes culturas, tanto antiguas como modernas que hay en el mundo y ver las cosas desde el punto antropologíco, ponernos en la posición de otros</t>
  </si>
  <si>
    <t>Fiscalía, Entidades de restitución de tierras, ICBF, Universidades, Entidades gubernamentales</t>
  </si>
  <si>
    <t>La falta de empleo en el municipio</t>
  </si>
  <si>
    <t>Recreación</t>
  </si>
  <si>
    <t>Forense o Antropología Subacuatica</t>
  </si>
  <si>
    <t>En ninguna medida</t>
  </si>
  <si>
    <t>Hay asignaturas a las que le falta profundizar, la secuencia en alguna de ellas son cortas y nos dejan grandes vacios</t>
  </si>
  <si>
    <t>El plan de estudio es muy antiguo, no se acerca a las necesidades actuales</t>
  </si>
  <si>
    <t>En televición</t>
  </si>
  <si>
    <t>Como dije el plan de estudio es antiguo y no da a conocer temas de actualidad</t>
  </si>
  <si>
    <t>Colegio Fesutrac</t>
  </si>
  <si>
    <t>Ingrsé porque vi la oportunidad, o al menos eso pensaba cuando compré el pin, de formarme en un espacio diferente, sin tante rigidez o ceguera</t>
  </si>
  <si>
    <t>Forense</t>
  </si>
  <si>
    <t>Las entidades provadas</t>
  </si>
  <si>
    <t>El proceso de creación de memoria historica que permita una restitución y recuento de los conflictos del Cauca</t>
  </si>
  <si>
    <t>Mesera, Arbitro de voleibol, niñera, logística en ventas del banco BBVA</t>
  </si>
  <si>
    <t>Formación y práctica de aprendizaje</t>
  </si>
  <si>
    <t>Me parece que hace falta una formación en estadística</t>
  </si>
  <si>
    <t>Por internet</t>
  </si>
  <si>
    <t>No sabía mucho acerca de la Antropología cuando inicié mi rpoceso de formación</t>
  </si>
  <si>
    <t>Porque era una opción para no quedar por fuera de la Unniversidad</t>
  </si>
  <si>
    <t>Médico</t>
  </si>
  <si>
    <t>Universidad, Alcaldía</t>
  </si>
  <si>
    <t>Asesor comercial</t>
  </si>
  <si>
    <t>No hay variedad en cuanto a las ramas de la Antropología</t>
  </si>
  <si>
    <t>Por medio de un familiar</t>
  </si>
  <si>
    <t>IE Municipal Nacional (Pitalito)</t>
  </si>
  <si>
    <t>El interes por conocer las diversidades culturales, la construcción de identidad. Además, me gusta el hecho de saber que se puede ser un apoyo para un pueblo pero al tiempo conocer nuevos mundos</t>
  </si>
  <si>
    <t>Antropología del cuerpo/danza</t>
  </si>
  <si>
    <t>Entidades estatales, Organizaciones y ONG</t>
  </si>
  <si>
    <t>La importancia que tiene la danza y las fiestas de San Juan y San Pegro, creo que se ha dejado aun lado los significados y el rol que cumple y cumplió</t>
  </si>
  <si>
    <t>Antropología del cuerpo/Forense</t>
  </si>
  <si>
    <t>La materia de ética creo que seria más útil si se realiza antes, además las introducciones deberían ser despúes de ver puntual conceptos de la Antropología</t>
  </si>
  <si>
    <t>Le falta más un enfoque tecnológico, además, la falta de creación de proyecto (¿comó realizarlos?)</t>
  </si>
  <si>
    <t>Mediante el resultado de un test</t>
  </si>
  <si>
    <t>He aprendido concepciones que no tenia en cuenta, como, el sistema en que estámos inmersos, entre otras. Sin embargo siento que se podría aportar más</t>
  </si>
  <si>
    <t>IE La Pamba</t>
  </si>
  <si>
    <t>Porque me llama la atención la rama de la Antropología forense</t>
  </si>
  <si>
    <t>El Estado, CTI, Fiscalía</t>
  </si>
  <si>
    <t>Trabajar con la desaparición forzada, para así ayudar a diferentes familias a encontrar su tranquilidad</t>
  </si>
  <si>
    <t>Si, en una pasteleria</t>
  </si>
  <si>
    <t>Antropología medica o Forense</t>
  </si>
  <si>
    <t>Anteriormente habia realizado untécnico en criminalística, ahí descubri que era la Antropología</t>
  </si>
  <si>
    <t>Los Andes (Nariño)</t>
  </si>
  <si>
    <t>T.E.T San Juan Bautista</t>
  </si>
  <si>
    <t>Consideré que desde el colegio queia estudiar algo relacionado con las humanidades y por curiosidad, además porque queria estudiar en Popayán</t>
  </si>
  <si>
    <t>Gobernación. Alcaldía Municipal</t>
  </si>
  <si>
    <t>Me gustaria trabajar sobre temas de conflicto armado, especialmente con la Fiscalía para ayudar a realizar reconocimientos</t>
  </si>
  <si>
    <t>Mesera, Niñera</t>
  </si>
  <si>
    <t>Considero que se debería ver antes la materia de ética</t>
  </si>
  <si>
    <t>Considero que en este campo tiene falencias</t>
  </si>
  <si>
    <t>Internet, Colegio</t>
  </si>
  <si>
    <t>Considero que no haya sido culpa de los docentes, sino de uno mismo como estudiante porque no cumple a cabalidad o deja a medias los requerimientos académicos</t>
  </si>
  <si>
    <t>Ideas</t>
  </si>
  <si>
    <t>Araíz de un viaje</t>
  </si>
  <si>
    <t>Universidades, ONG</t>
  </si>
  <si>
    <t>Compresión del contexto social, político</t>
  </si>
  <si>
    <t>Rigurosidad académica</t>
  </si>
  <si>
    <t>Necesidades de herramientas tecnológicas diferentes</t>
  </si>
  <si>
    <t>Familia y amigos</t>
  </si>
  <si>
    <t>Por la escogencia de seminarios en cuanto a la línea a seguir</t>
  </si>
  <si>
    <t>Hispanoamericano</t>
  </si>
  <si>
    <t>En el colegio descubrí lo que era y me interesó</t>
  </si>
  <si>
    <t>Fiscalía, Universidades</t>
  </si>
  <si>
    <t>Estudios en Antropología Urbana</t>
  </si>
  <si>
    <t>En educación financiera a niños y adolescentes</t>
  </si>
  <si>
    <t>Falta fortalecimiento en las prácticas profesionales</t>
  </si>
  <si>
    <t>Amigos</t>
  </si>
  <si>
    <t>Santa Catalina Labouré</t>
  </si>
  <si>
    <t>Porque me interesó desde que vi el perfil de la carrera el hecho de trabajr con las personas, también porque me gusta mucho</t>
  </si>
  <si>
    <t>Lenguas modernas</t>
  </si>
  <si>
    <t>Bienestar Familiar, la Alcaldía, la Policia</t>
  </si>
  <si>
    <t>Más que mejor creo que ayudar a conocer las problemáticas económicas de las zonas rurales</t>
  </si>
  <si>
    <t>Campesinos, economía informal</t>
  </si>
  <si>
    <t>Más semestres para los enfoques teóricos</t>
  </si>
  <si>
    <t>Creo que falta fortalecer algunas áreas como enfoques, Bioantropología y trabajar con los estudiantes el trabajo de grado desde quinto semestre</t>
  </si>
  <si>
    <t>Pues no muy tecnológico, no veo en que medida</t>
  </si>
  <si>
    <t>Por un amigo</t>
  </si>
  <si>
    <t>He aprendido bastante no lo niego, pero considero que hace falta de más apoyo teórico</t>
  </si>
  <si>
    <t>IE Simón Bolivar</t>
  </si>
  <si>
    <t>Porque desde mi secundaria el trabajar e integrarme con diferentes comunidades de diversidad cultural me llamaba la atención, pero especialmente porque es un primer paso para ser luego Arqueólogp</t>
  </si>
  <si>
    <t>Es algo muy interesante que me ha llamado la atención en la carrera, me ha llamado la atención desde el colegio</t>
  </si>
  <si>
    <t>Arqueología Submarina</t>
  </si>
  <si>
    <t>Universidades, multinacionales y entidades gubernamentales</t>
  </si>
  <si>
    <t>Reconstrucción historica de su cultura tradiciones y sociedad</t>
  </si>
  <si>
    <t>Mesero, vendedor de postres</t>
  </si>
  <si>
    <t>Arqueología o forense</t>
  </si>
  <si>
    <t>Considero que es un programa muy bueno del que se ven muchas perspectivas y ramas de la carrera que otros programas no tienen</t>
  </si>
  <si>
    <t>Considero que la infraestructura de los laboratotios y sus elementos no es la adecuada</t>
  </si>
  <si>
    <t>Por un profesor de ciencias sociales en mi secundaria</t>
  </si>
  <si>
    <t>He tenido experiencias en campo que me aproximan a la experiencia laboral y han sido realmente buenas</t>
  </si>
  <si>
    <t>Porque me llamo la atención la labor del Antropólogo</t>
  </si>
  <si>
    <t>Fundaciones, Organizaciones sociales</t>
  </si>
  <si>
    <t>Conflicto armado, violencia, problemas minoritarias, lenguas minoritarias</t>
  </si>
  <si>
    <t>Docente, monitora, corrección de estilo</t>
  </si>
  <si>
    <t>Hacen falta asignaturas prácticas y de aplicación investigativa, actualmente la teoría opaca estos dos aspectos mencionados</t>
  </si>
  <si>
    <t>El plan de estudios no contribuye al desarrollo de competencias</t>
  </si>
  <si>
    <t>Nivel teoríco si, nivel práctico e investigativo no</t>
  </si>
  <si>
    <t>Más tiempo en campo con el debido acompañamiento</t>
  </si>
  <si>
    <t>Sinceramente no fue mi primera opción y no estaba muy relacionada con la carrera, pero actualmente en 6 semestre me he dado cuenta que la Antropología, tiene un campo muy amplio en cualquier ámbito</t>
  </si>
  <si>
    <t>Fisioterapia</t>
  </si>
  <si>
    <t>Alcaldía, Gobernación</t>
  </si>
  <si>
    <t>Relaciones sociales, conflicto</t>
  </si>
  <si>
    <t>Publicidad, venta de zapatos</t>
  </si>
  <si>
    <t>Antropología social</t>
  </si>
  <si>
    <t>Todas van conectadas de acuerdo a los enfoques escogidos, de acuerdo a mis intereses, pero siento que falta asignaturas prácticas con el fin de ir adquiriendo experiencia a la hora de salir al mundo laboral</t>
  </si>
  <si>
    <t>A nivel de competencias</t>
  </si>
  <si>
    <t>Por familiares y compañeros</t>
  </si>
  <si>
    <t>A nivel práctico e investigativo</t>
  </si>
  <si>
    <t>El Tambo (Cauca)</t>
  </si>
  <si>
    <t>ITAF El Tambo</t>
  </si>
  <si>
    <t>Porque me interesaba por tematicas del pasado y presente, aspectos sociales y culturales</t>
  </si>
  <si>
    <t>Alcaldía, EPS, Organizaciones sociales, Hospitales, algunas empresas privadas, entre otros</t>
  </si>
  <si>
    <t>Educación, Patrimonio, Confilcto armado</t>
  </si>
  <si>
    <t>Enfocado a la tematica de mi interés</t>
  </si>
  <si>
    <t>Un familiar estudio en la facultad de CHS</t>
  </si>
  <si>
    <t>Porque se pueden abordar varias áreas de conocimiento</t>
  </si>
  <si>
    <t>Universidad del Cauca</t>
  </si>
  <si>
    <t>Desigualdad social, diferencis de clases, racismo, discriminación y la religión</t>
  </si>
  <si>
    <t>Peluquería Canina</t>
  </si>
  <si>
    <t>Antropología Urbana y categotias culturales</t>
  </si>
  <si>
    <t>Pero también falta fortalecimiento e implementación de otras asignaturas, en cuanto a lo jurídico, estadístico y desenvolvimiento en público</t>
  </si>
  <si>
    <t>Se ofrecen buenas fuentes para el aprendizaje</t>
  </si>
  <si>
    <t>Amigo graduado</t>
  </si>
  <si>
    <t>Ha ampliado mi criterio fente a las dinamicas sociales, culturales y políticas</t>
  </si>
  <si>
    <t>femenino</t>
  </si>
  <si>
    <t xml:space="preserve">Bicentenario </t>
  </si>
  <si>
    <t>Interés por asuntos sociales y por el conocimiento de las distintas concepciones que se dan desde las diferentes sociedades</t>
  </si>
  <si>
    <t>Ecopetrol, multinacionales, Filcalía, CRIC</t>
  </si>
  <si>
    <t>Acompañar procesos de lucha de las diferentes comunidades</t>
  </si>
  <si>
    <t>Derechos Humanos</t>
  </si>
  <si>
    <t>Permite dedicarle el tiempo necesario a cada materia, tiene un orden lógico que se complemente semestralmente y continuamente</t>
  </si>
  <si>
    <t>El pregrado aporta conocimientos muy básicos</t>
  </si>
  <si>
    <t>Familiar que estudio la carrera e internet</t>
  </si>
  <si>
    <t>Esperaba llegar a sexto con un mayor conocimiento y más experiencia en campo</t>
  </si>
  <si>
    <t>Real Colegio San Francisco de Asís</t>
  </si>
  <si>
    <t>Por un interés subjetivo en las ciencias humanas y sociales, particularmente la filosofía y la antropología, pero partí del supuesto de mayor oferta laboral en esta última</t>
  </si>
  <si>
    <t>No tengo conocimiento al respecto</t>
  </si>
  <si>
    <t>Hay diversas contingencias que, creo los antropólogos pueden comprender y describir a mayor profundidad para propoer posibles soluciones</t>
  </si>
  <si>
    <t>Hay diversos aspectos de carácter estructural que convergen al respecto</t>
  </si>
  <si>
    <t>Desconozco este aspecto</t>
  </si>
  <si>
    <t>Por un docente</t>
  </si>
  <si>
    <t>Porque no solo reproduce el conocimiento sino que lo interpela y construye críticamente</t>
  </si>
  <si>
    <t>El Mirador</t>
  </si>
  <si>
    <t>Orientación de familiar con cercania a la docencia</t>
  </si>
  <si>
    <t>Recientemente trato de acercarme a las instituciones medicas, oficiales con fines investigativos y quizá desde ahí a futuro pueda ayudar a mejorar</t>
  </si>
  <si>
    <t>Mesero, ventas, publicidad</t>
  </si>
  <si>
    <t xml:space="preserve">Etnohistoria, política o lingüística </t>
  </si>
  <si>
    <t>No tengo apresiación</t>
  </si>
  <si>
    <t>No sé, no he trabajando nunca como antropólogo</t>
  </si>
  <si>
    <t>Familiar</t>
  </si>
  <si>
    <t>Vengo de un contexto no muy educado, academicamente lo que me hace facil de comprender en este tema</t>
  </si>
  <si>
    <t>Instituto de Enseñanza y Capacitacón Técnica del Cauca IDECT</t>
  </si>
  <si>
    <t>Trabajo</t>
  </si>
  <si>
    <t>Gobernación, privado, Alcaldía</t>
  </si>
  <si>
    <t>Creación de conocimiento</t>
  </si>
  <si>
    <t>Cosas de ropa</t>
  </si>
  <si>
    <t>Educación</t>
  </si>
  <si>
    <t>Siento que no tienen interrelación</t>
  </si>
  <si>
    <t>Amigos antropólogos</t>
  </si>
  <si>
    <t>Bajo nivel académico</t>
  </si>
  <si>
    <t>Instituto Técnico Industrial</t>
  </si>
  <si>
    <t>Por gustos personales</t>
  </si>
  <si>
    <t>Gobernación, Alcaldía, empresas privadas</t>
  </si>
  <si>
    <t>Tal ves en las desigualdades sociales</t>
  </si>
  <si>
    <t>Portero de un bar, mesero, logística</t>
  </si>
  <si>
    <t>Antropología Urbana</t>
  </si>
  <si>
    <t>IE Carlos M. Simmonds</t>
  </si>
  <si>
    <t>Aunque en un principio mi opción era otra, la Antropología simpre llamo la atención en mí, y sobre todo por lo que había consultado sobre está</t>
  </si>
  <si>
    <t>Ingeniería Civil</t>
  </si>
  <si>
    <t>Que se trabaje más la perspectiva urbana, el conflicto social y armado y resolución de estos</t>
  </si>
  <si>
    <t>Antropología de la salud o Forense</t>
  </si>
  <si>
    <t>Falta de emplear e integrar el conocimiento técnico</t>
  </si>
  <si>
    <t>Busque información sobre la carrera</t>
  </si>
  <si>
    <t>IE Los Comuneros</t>
  </si>
  <si>
    <t>Principalmente por el interés en participar o interactuar con las comunidades</t>
  </si>
  <si>
    <t>ICBF, Fiscalía</t>
  </si>
  <si>
    <t xml:space="preserve">La falta de un reconocimiento de la identidad. Unas asociación de la comunidad para fortalecer proyectos </t>
  </si>
  <si>
    <t>Es una adecuada secuencia en cuanto fortalece en cada semestre a ciclo de estudio nuestros intéreses y lo que necesitamos</t>
  </si>
  <si>
    <t>Falta profundizar en las herramientas tecnológicas</t>
  </si>
  <si>
    <t>Internet y leyendo sobre las ciencias humanas en el colegio</t>
  </si>
  <si>
    <t>Es una Universidad y un programa que profundiza en el conocimiento científico anterior y antiguo</t>
  </si>
  <si>
    <t>INEM Jorge Isaac</t>
  </si>
  <si>
    <t>Porque me interezan los estudios sociales y me llama la atención el pensum con componentes sobre la violencia nacional y conocimiento forenses</t>
  </si>
  <si>
    <t>Fiscalía, Universidades, secretarías municipales</t>
  </si>
  <si>
    <t>La cohesión social entre personas de diferentes clases sociales, creencias, seguridad</t>
  </si>
  <si>
    <t>Antropología Forense o estudios sobre confiltos</t>
  </si>
  <si>
    <t>Mis padres trabajan con Antropólogps</t>
  </si>
  <si>
    <t>Me gustaría que enfocaran más en conocimientos técnicos en cuanto a Antropología Forense se refiere</t>
  </si>
  <si>
    <t>Belén (Caquetá)</t>
  </si>
  <si>
    <t>IE Gabriela Mistral</t>
  </si>
  <si>
    <t>Es una carrera que me gusta y es muy diversa, pero en enfoque por el que ingrese es el bioantropológico</t>
  </si>
  <si>
    <t>Fiscalía, Alcaldía, ICBF</t>
  </si>
  <si>
    <t>En mi municipio más que ayudar a mejorar algo desde la antropología, se necesitan investigadores, para reconstrucción memoria histótica y procesos de reparación colectiva</t>
  </si>
  <si>
    <t>Antropología Forense, Psicología Forense</t>
  </si>
  <si>
    <t>Responde, en nombre, de los elementos ue necesitamos como profesionales fortaleciendo los cuatro enfasis en que nos desempeñaremos</t>
  </si>
  <si>
    <t>Cumple con el aspecto científico y competitivo pero no con el tecnológico</t>
  </si>
  <si>
    <t>Siento que en cuanto a teoría si, pero se debe fortalecer la parte práctica y referirse más a temas actuales</t>
  </si>
  <si>
    <t>Porque abarca muchas ramas, sociales, biológica, forense, además tiene mucha relación con cominidades y con otras facultades</t>
  </si>
  <si>
    <t>ICBF, Multinacionales, Empresas de construcciones, Fiscalía</t>
  </si>
  <si>
    <t>Confilcto, diferencias entre las personas, estratos, genero, posición social</t>
  </si>
  <si>
    <t>Nos brinda variedad de seminarios, al igual que las materias abligatorias</t>
  </si>
  <si>
    <t>Se hacen prácticas muy pocas en torno a lo científico y tecnológico</t>
  </si>
  <si>
    <t>Revistas, televisión e internet</t>
  </si>
  <si>
    <t>He aprendido mucho desde que ingrese gracias a la orientación de los profesores</t>
  </si>
  <si>
    <t xml:space="preserve">IE Cristo Rey </t>
  </si>
  <si>
    <t>Antropología fue mi primera opción y entre a estudiar está carrera porque me ha interesado la parte social, es decir la interación entre los diversos grupos humanos anteriores</t>
  </si>
  <si>
    <t>ICBF, Fiscalía, entidades públicas de construcción y otros gremios</t>
  </si>
  <si>
    <t>Conflicto y las problemáticas socieo-económicos y culturales que se enfrenta una comunidad</t>
  </si>
  <si>
    <t>Conflicto armado y forense</t>
  </si>
  <si>
    <t>Pienso que cumple con lo requisitos que pide la Universidad y el perfil de un antropólogo en el ambito profesional</t>
  </si>
  <si>
    <t>Porque no contamos algunas veces con equipos necesarios para salir a campo y las salidas son muy cortas</t>
  </si>
  <si>
    <t>Conocidos que estudiaron Antropología</t>
  </si>
  <si>
    <t>Desde pequeña por amistades familiares conocí un poco de la labor del antropólogo, al crecer se fortalecio mi gusto y pienso que, una forma de aportar a mi entorno y mi es sembrando y cultivando desde la Antropología</t>
  </si>
  <si>
    <t>ONG, CRIC, Fundaciones y Organizaciones privadas</t>
  </si>
  <si>
    <t>Mesera, secretaria, archivo</t>
  </si>
  <si>
    <t>Relacionado con la corporalidad</t>
  </si>
  <si>
    <t>SI, aunque en muchas ocasiones siento que falta ampliar muchos conceptos teóricos y prácticos que se quedan en primer semestre</t>
  </si>
  <si>
    <t>si bueno con las prácticas en campo y en el análisis teórico</t>
  </si>
  <si>
    <t>Familia</t>
  </si>
  <si>
    <t>Me gusta el nivel que manejan los profesores, son buenos aunque algunas metodologías de algunos profes no sean las que mejor llegan</t>
  </si>
  <si>
    <t>Especializarme en el fortalecimiento de las relaciones interpersonales, poder ayudar y aportar para el surgimiento de los menos favorables</t>
  </si>
  <si>
    <t>Ciencia Política</t>
  </si>
  <si>
    <t>Las entidades de explotación minera o de recursos naturales</t>
  </si>
  <si>
    <t>Desigualdades sociales, Recosntrucción de ancestralidades. Mejorr pensamientos y actuar de la postmodernidad o capitalismo en grupos sociales vulnerables</t>
  </si>
  <si>
    <t>Ayudar a mejorar calidad de vida de jovenes vulnerables</t>
  </si>
  <si>
    <t>Desigualdades clase social -género</t>
  </si>
  <si>
    <t>Pasa por alto enfoques de Antropología "moderna", es dificil pensarse nuevos caminos académicos</t>
  </si>
  <si>
    <t>No se enfatizan tal vez a profundidad en requisitos que la situación actual esta pidiendo</t>
  </si>
  <si>
    <t>Página de otra Universidad, viendo ofertas académicas</t>
  </si>
  <si>
    <t>Cuando se inician confrontaciones hacia la construcción de pensamientos coloniales</t>
  </si>
  <si>
    <t>Centro Educativo La Betulia S.A.T</t>
  </si>
  <si>
    <t>Aprecio por las ciencias humanas y por la amplitud de la Antropología</t>
  </si>
  <si>
    <t>Arquitectura</t>
  </si>
  <si>
    <t>Instituciones educativas, Alcaldía</t>
  </si>
  <si>
    <t>Ambientales</t>
  </si>
  <si>
    <t>Familiares que estudiaron filosofía y sociología</t>
  </si>
  <si>
    <t>Sabiduria e inteligencia personal</t>
  </si>
  <si>
    <t>Porque soy homosexual, mi mamá y mi papá cultural lo saben</t>
  </si>
  <si>
    <t>Psicoanálisis</t>
  </si>
  <si>
    <t>Antropología Psicológica</t>
  </si>
  <si>
    <t>Unicauca</t>
  </si>
  <si>
    <t>Por gusto y por recomendación</t>
  </si>
  <si>
    <t>El gobierno</t>
  </si>
  <si>
    <t>La sociedad necesita más apoyo económico para la educación y el campo</t>
  </si>
  <si>
    <t>Antropología Cultural, Etnociencia</t>
  </si>
  <si>
    <t>Porque el plan de estudio no se encuentra muy explicito para el estudiante</t>
  </si>
  <si>
    <t>Porque falta más implemento técnico</t>
  </si>
  <si>
    <t>Aunque el pensum no este completo frente a unas técnicas que se ajusten a la actualidad, el nivel educativo brindado tiene un buen nivel nacionalmente</t>
  </si>
  <si>
    <t>En principio por conocer, experimentar, luego ya surgen gustos específicos por elementos de la Antropología</t>
  </si>
  <si>
    <t>Alguna ciencia de la salud</t>
  </si>
  <si>
    <t>Es lo suficientemente flexible para poder desarrollar el conocimiento que se imparte</t>
  </si>
  <si>
    <t>Tecnológico no</t>
  </si>
  <si>
    <t>Amigo</t>
  </si>
  <si>
    <t xml:space="preserve">Consideré que era una carrera a fin con mis preferencias, y que el pensum se acomodaba a mis intereses, ya que todo a simple vista era muy social </t>
  </si>
  <si>
    <t>Quiza una mejor organizació y claridad con respecto a las diferentes herramientas que giran entorno a un beneficio de los ciudadanos</t>
  </si>
  <si>
    <t>En restaurantes</t>
  </si>
  <si>
    <t>A lo largo de la carrera, no brindan una "introducción" de las asignaturas, que muchas veces quedan en el aire y no aterrizan</t>
  </si>
  <si>
    <t xml:space="preserve">No hay muchas temas en relación al </t>
  </si>
  <si>
    <t>Leyendo un poco en temas afines e indagando el pensum</t>
  </si>
  <si>
    <t>Solo brindan temas podrian profeundizarce más o al menos diseñar talleres para las diversos temas que son de preferencia para los estudiantes</t>
  </si>
  <si>
    <t>No tengo claro la cantidad</t>
  </si>
  <si>
    <t>Normal Superior Farallones de Cali</t>
  </si>
  <si>
    <t>Porque en el colegio asistí a una charla de un antropológo que hablaba de la simbología de lo kogui, no sabía que era la Antropología, pero a partir de la charla me interesó la carrera</t>
  </si>
  <si>
    <t>Entidades del Estado, Alcaldía</t>
  </si>
  <si>
    <t>Creo que podría ser la elaboración de proyectos productivos para la situación de empleo y para la situación de vivienda en Popayán</t>
  </si>
  <si>
    <t>No he trabajado</t>
  </si>
  <si>
    <t>Estudios de género o Antropología Política</t>
  </si>
  <si>
    <t>Porque al incio de la carrera del programa, no logra esbozar lo que podía ser la carrera de Antropología como tal, además son muy pocos cursos en el pensum</t>
  </si>
  <si>
    <t>En buena medida logra la articulación de los elementos y por eso el desarrollo práctico de la formación en el departamento</t>
  </si>
  <si>
    <t>Por una profesora de Colegio que enseñaba ciencias sociales</t>
  </si>
  <si>
    <t>En algunos cursos que reuieren de la práctica no logran desarrollarsen bien y otros cursos que son de gran importancia pasan desapersividos</t>
  </si>
  <si>
    <t>IE Santa Librada</t>
  </si>
  <si>
    <t>Ingresé a estudiar Antropología con un interés de conocer mejor u en profundidad, a la población colombiana, al igual que poe el trabajo con la gente que siempre me ha apasionado</t>
  </si>
  <si>
    <t>Gobernación del Cauca, Agencia de restitución de tierras, Universidad del Cauca, fundaciones y ONG's</t>
  </si>
  <si>
    <t>En el departamento del Cauca se debe nejorar las condiciones de las comunidades étnicas y campesinas, en el municipio de Popayán se deben solucionar problemas de vivienda, empleo y servicios públicos</t>
  </si>
  <si>
    <t>Almacen de cadena</t>
  </si>
  <si>
    <t>Educación Popular</t>
  </si>
  <si>
    <t>Trabajando en cuatro disciplina, que creo no es lo ideal, no hay consonancia en el orden de materias del ciclo básico (1a4), y hay materias en el nivel de profundización que no responda a las necesidades del momento</t>
  </si>
  <si>
    <t>Falta más profundidad en la lectura de contexto que tenemos</t>
  </si>
  <si>
    <t>Internet, biografías de personas y páginas de universidades del país</t>
  </si>
  <si>
    <t>Pero solo en un sentido crítico de interes en las falencias que se tiene para mejorar</t>
  </si>
  <si>
    <t>Centro Pedagógico Colombia</t>
  </si>
  <si>
    <t>Porque me interesaba la lectura y conocía a egresados de la carrera decidieron hablarme sobre el programa</t>
  </si>
  <si>
    <t>Alimentación</t>
  </si>
  <si>
    <t>ONG, Polocoa Nacional y la Alcaldía municipal</t>
  </si>
  <si>
    <t>Para fortalecer el patrimonio gastronomico y cultural de una ciudad, invitando a todos los países a empaparse más de su riqueza culinaria</t>
  </si>
  <si>
    <t>Archivo historico (Asistente)</t>
  </si>
  <si>
    <t>Falta continuidad en el proceso de enfoques antropológicos</t>
  </si>
  <si>
    <t>se hace poco enfasisen la etnografía como herramienta de investigación</t>
  </si>
  <si>
    <t>Padre</t>
  </si>
  <si>
    <t>Presenta poco apoyo en lo referente a las salidas de campo, algo que es importante en la formación antropológica</t>
  </si>
  <si>
    <t>Bachillerato Académico Cíclico</t>
  </si>
  <si>
    <t>Porque queria aprenser más sobre los estudios sociales y humanistas</t>
  </si>
  <si>
    <t>Instituto Colombiano de Antropología e Historia (ICANH), Empresas privadas</t>
  </si>
  <si>
    <t>Mejorar el nivel de educación en los colegios y apoyar el conocimiento sobre la historia</t>
  </si>
  <si>
    <t>Trabajo arqueológicos en campo y laboratorios</t>
  </si>
  <si>
    <t>En arqueológia o simbolismo y antropología</t>
  </si>
  <si>
    <t>Porque materias como ética se ven al final de la carrera y dederían ir al inicio de ellas, para entender mejor la antropología y sus formas de acción</t>
  </si>
  <si>
    <t xml:space="preserve">En el caso de la arqueología hacen falta cursos sobre técnologias GPS, mapas, y programas de dibujo digital, que se exigen en el área laboral </t>
  </si>
  <si>
    <t>Al haber estudiado una carrera relacionada con las humanidades conocí aspectos sobre la antropología que me llamaron la atención</t>
  </si>
  <si>
    <t>Mi expectativa fue aprender más del mundo el territorio y mi ser, usando la antropología como herramienta. De cierta manera así fue</t>
  </si>
  <si>
    <t>En principio, porque tengo un primo graduado de la Universidad Nacional en Antropología y un día conversando sobre la disciplina que él estudiaba sentí interés por arqueología</t>
  </si>
  <si>
    <t>Museología</t>
  </si>
  <si>
    <t>Porque en los dos últimos semestres he estado haciendo la propuesta de trabajo de grado que está dirigida en Metalurgia Prehispánica y mi trabajo de campo hasta ahora ha sido en el Museo del Oro, me ha gustado y creo que se podría trabajar en ellos</t>
  </si>
  <si>
    <t>Digamos que en Popayán es muy complicado trabajar desde la Antropología porque no hay organización, ni presupuesto para trabajar y mucha gente no comprende el trabajo de un antropológo, pero he logrado trabajar desde la arqueología con el acuedusto, con las construcciones de vivienda porque suelen encontrar material cultural y por ende contratar gente orientada en arqueología</t>
  </si>
  <si>
    <t>Como antropóloga sería interesante implementar antropología urbana, es decir temáticas relacionadas entorno a la ciudad de Popayán como por ejemplo patrimonio, sitios arqueologícos, las políticas públicas, culturales, de género, sobre sexualidad y de apropiación y uso de los espacios</t>
  </si>
  <si>
    <t>En excavación de arqueología</t>
  </si>
  <si>
    <t>Con respecto a la secuencia de las asignaturas del plan de estudios no tengo problemas, creo que están bien, pero algunas temáticas del programa no se ajustan a mis necesidades, es decir, que si yo tengo como interés estudios sobre museología hasta ahora no he visto ninguna materia que responda a esa necesidad, he tenido que hacerlo por mi cuenta</t>
  </si>
  <si>
    <t>Porque digamos en el caso de arqueología se necesitan de clases de aula, pero creo que se necesita mas práctica con respecto a loa análisis de suelos, de materiales, implementación de tecnologías como GPS para hacer localizaciones de sitios</t>
  </si>
  <si>
    <t>Conversando con un primo que acualmente es antropólogo</t>
  </si>
  <si>
    <t>He obtenido conocimientos que me han ayudado a desempeñarme dentro de la arqueología, pero también es cierto que no es suficiente y que hay ciertas falencias con respecto a las prácticas</t>
  </si>
  <si>
    <t>Sevilla (Valle)</t>
  </si>
  <si>
    <t>Sentía afinidades con las humanidades y sentía gran atracción hacia la arqueología</t>
  </si>
  <si>
    <t>El Estado, Organizaciones campesinas y demás</t>
  </si>
  <si>
    <t>En mi municipio tal vez en el sector educativo en cuanto al consumo de drogas, con víctimas del conflicto armado, apoyo a mujeres cabezas de hogar, investigación para optimizar la industria en el pueblo entre otros</t>
  </si>
  <si>
    <t>Derechos Humanos, en forense, criminologíao afines además me atrae mucho los temas de salud mental y sobre estudios de género, la paleografía</t>
  </si>
  <si>
    <t>Pues realmente siento que el antropológo que se perfila en muy académico, no sé, para estar enseñando teoría o así o en campos bastante estrechos, pero igualmente ya en el trabajo se van adquiriendo más concimientos, en ese caso la experiencia podría complementar</t>
  </si>
  <si>
    <t>Depende, hay ciertas áreas más biológicas en las cuales de verdad sería bueno tener instrumentos adecuados, los laboratorios son bastante malos o escasos</t>
  </si>
  <si>
    <t>Desde niña mi interés era por la arqueología y la historia, pero ya en la carrera me fui por otras líneas, así que no sé realmente cuando</t>
  </si>
  <si>
    <t>Pues creo que cualquier cosa aprendida en buena, que tanto aprendí aun no lo sé, pero ampliar mis perspectivas del mundo si lo hizo la antropología</t>
  </si>
  <si>
    <t>Instituto Técnico Industrial Humberto Ruffo Rivera</t>
  </si>
  <si>
    <t>La idea de descubrir y viajar a lugares impresionantes haciendo ciencia</t>
  </si>
  <si>
    <t>Empresas privadas o del Estado en la construcción de proyectos de desarrollo</t>
  </si>
  <si>
    <t>Conflicto e investigación arqueologíca</t>
  </si>
  <si>
    <t>Monitor, docente de colegio y proyectos de arqueología de rescate</t>
  </si>
  <si>
    <t>Falta de conocimiento en muchas áreas que está vinculada la antropología y la arqueología actualmente, ya que se queda en una línea de tiempo en la cual el conocimiento no se renueva y esto genera falta de conocimiento en el desarrollo científico que se requiere a la hora de ejercer la profesión</t>
  </si>
  <si>
    <t>Por un profesor que enseña antropología como electiva en la carrera de Ingenieria que cursaba anteriormente</t>
  </si>
  <si>
    <t>Falta de profesores en la enseñanza de más temas que se vincula la antropología</t>
  </si>
  <si>
    <t>Influencias de personas quienes ya eran profesores o estudiaban esta disciplina. De tal forma empecé a indagar sobre la misma, así fui conociendo sobre la antropología. Además del contexto en el que me encuentro; es decir Popayán y el Cauca. Estas fueron las motivaciones</t>
  </si>
  <si>
    <t>La verdad en cuanto a las posibilidades de empleo para antropólogos en el Cauca, son muy pocas las oportunidades, por tal razón la mayoría de egresados deciden irse a otras ciudades del país como Pasto, Cali o a los Llanos Orientales</t>
  </si>
  <si>
    <t>Creo que principalmente está la cuestión de dar a conocer qué es la antropología; son pocas las personas que saben qué es, o que hace un antropólogo. Y necesidades hay muchas; más en un departamento como el Cauca, lugar en el que habitan diferentes grupos humanos, afros, indígenas, blancos y mestizos; además de diversas problemáticas como el territorio, conflicto, entre otras. Hay que fomentar la disciplina antropológica no sólo desde la académica sino, desde las persnas de a pie</t>
  </si>
  <si>
    <t>Diseñando publicidad, haciendo vídeos, tatuando, dando clases de música y como mesero en un bar</t>
  </si>
  <si>
    <t>Antropología visual o cine documental</t>
  </si>
  <si>
    <t>Se sigue un orden en cuando al aprendizaje, es decir se empieza por lo más básico y luego a lo un poco más complejo, Otro punto que favorece que dicho plan de estudios vaya acorde a las necesidades de cada quien son los seminarios; ya que permiten al estudiante seguir sus gustos</t>
  </si>
  <si>
    <t>El plan de estudio está bien en cuanto a la producción de conocimiento científico y el fomento hacia la investigación; pero en cuanto a lo tecnológico y el ejercicio antropológico profesional está quedado. Sinceramente no nos froman de la froma correcta para ingresar a un mercado laboral, más bien todo va enfocado a la producción académica, lo cual no está mal; pero hay quienes prefieren una vida laboral y no una dedicada a la investigación</t>
  </si>
  <si>
    <t>Por fuentes cercanas, amigos, conocidos, plataforma de la Universidad</t>
  </si>
  <si>
    <t>Diria que sí, he completado con satisfacción mi formación como antropológo y he adquirido el conocimiento necesario para poder ejercer; aunque como lo mencioné en un punto anterior; hay unos pequeños vacíos en cuanto a ejercer la profesión en un ambiente que no sea el académico</t>
  </si>
  <si>
    <t>Bogotá DC</t>
  </si>
  <si>
    <t>BEFAC</t>
  </si>
  <si>
    <t>Por un interés que tenía hacia la arqueología</t>
  </si>
  <si>
    <t>Entidades estatales, Organizaciones políticas e industrias (multinacionales)</t>
  </si>
  <si>
    <t>En el campo de político y educativo. Por una parte en este proceso de posconflicto, las comunidades necesitan de un acompañamiento y aseesoría para la generación de proyectos de desarrollo</t>
  </si>
  <si>
    <t>Construcción</t>
  </si>
  <si>
    <t>Ciencias política o historia</t>
  </si>
  <si>
    <t>No son las asignaturas, más bien es la forma como estas son dadas, las metodologías de los maestros. Hay algunos que la verdad no se les ve el interés por "enseñar"</t>
  </si>
  <si>
    <t>Falta la instalaciones y herramientas</t>
  </si>
  <si>
    <t>Por algunos conocidos y familiares</t>
  </si>
  <si>
    <t>Como lo dije anteriormente, hay algunos aestros que carecen de pedagogía, o de actitud al momento de dar sus clases, y en algunos casos quedan muchos vacíos que después se hacen muy evidentes. De la misma manera, la falta de instalaciones y herramientas no permiten el desarrollo del estudiante. como anéctota, en algún momento me surgió la idea de crear un prupo de Antropólogos Forense y adentrara en ese campo, pero la falta de espacio, laboratorios y demás herramientas, no hicieron posible esa iniciativa</t>
  </si>
  <si>
    <t>Santiago (Putumayo)</t>
  </si>
  <si>
    <t>IE Rural Intercultural Madre Laura</t>
  </si>
  <si>
    <t>Porque el interés por el conocimiento social es un seducción que tengo desde hace mucho tiempo, hubiera querido estudiar Filisofía, las circunstancias hicieron que me quedara en Antropología, programa que también me gustaba y que me gusta</t>
  </si>
  <si>
    <t>Filosofía</t>
  </si>
  <si>
    <t>Empresas privadas, ONG´S, Gobernación, Alcaldía</t>
  </si>
  <si>
    <t>El tema educativo, un componente social y cultural que particularmente llama mi atención, sus dinámicas de implementación pueden mejorar al comprender mejor los puntos de relación social</t>
  </si>
  <si>
    <t>Antropología Política, Antropología folosófica o sobre la Interculturalidad</t>
  </si>
  <si>
    <t>Porque para iniciar, la adaptación a las dinámicas pedagógicas fueron un tanto violentas, luego por mi condición socio económica me hubiera gustado que el programa tuviera un horario ncturno</t>
  </si>
  <si>
    <t>Pero pienso que hace falta, hacer hincapié en el uso del conocimiento del cómo y para qué en su ejercicio dentro de nuestras múltiples realidades sociales</t>
  </si>
  <si>
    <t>Cuando tuve que matricularme en el programas de Filosofía y no abrieron el mismo en esa fecha, por tanto se debía escoger entre otros programas en la facultad de Ciencias Humanas y Sociales; Antropología fue una de las opciones que tuve en mente antes de pensar estudiar en la Universidad del Cauca</t>
  </si>
  <si>
    <t>En cierto sentido, sabemos que un programa de pregrado es apenas una inducción a lo que es el complejo y amplio del conocimiento, como lo son las Ciencias Humanas y Sociales</t>
  </si>
  <si>
    <t>Discuciones más tempranas relacionadas al te,a ético profesional, esto permitiría la construcción de bases más solidas a la pregunta porqué estudiar un programa como Antropología</t>
  </si>
  <si>
    <t>Mi criterio para estudiar el programa no es básicamente monetaria, si no conocimiento y labor social, no podría ni siquiera especular una cifra tentativa. El dinero lo tomo como añadidura a la labor del antropólogo</t>
  </si>
  <si>
    <t>Viajes</t>
  </si>
  <si>
    <t>Sotará (Cauca)</t>
  </si>
  <si>
    <t>Sevilla (Valle del Cauca)</t>
  </si>
  <si>
    <t>Puracé (Cauca)</t>
  </si>
  <si>
    <t>Popayán (Cauca)</t>
  </si>
  <si>
    <t>Piendamó (Cauca)</t>
  </si>
  <si>
    <t>Pereira (Risaralda)</t>
  </si>
  <si>
    <t>Pasto (Nariño)</t>
  </si>
  <si>
    <t>Palmira (Valle del Cauca)</t>
  </si>
  <si>
    <t>Medellín (Antioquia)</t>
  </si>
  <si>
    <t>Florencia (Caquetá)</t>
  </si>
  <si>
    <t>N/E</t>
  </si>
  <si>
    <t>Cartago (Valle del Cauca)</t>
  </si>
  <si>
    <t>Cali (Valle del Cauca)</t>
  </si>
  <si>
    <t>Sector educativo</t>
  </si>
  <si>
    <t>Ingresos personales mientras estudia</t>
  </si>
  <si>
    <t>Bogotá D.C.</t>
  </si>
  <si>
    <t>Dedicar tu tiempoa poyectos personales</t>
  </si>
  <si>
    <t>Organización Social</t>
  </si>
  <si>
    <t>Estudiar un posgrado</t>
  </si>
  <si>
    <t>Préstamo (cualquier origen)</t>
  </si>
  <si>
    <t>Ingresar al mercado laboral</t>
  </si>
  <si>
    <t>28. ¿Qué salario esperas recibir en tu primer empleo?</t>
  </si>
  <si>
    <t>26. ¿Ha cumplido la universidad tus expectativas en cuanto al nivel de conocimiento adquirido?</t>
  </si>
  <si>
    <t>24. El plan de estudios integra el conocimiento científico, tecnológico, y las competencias necesarias para el ejercicio de la profesión.</t>
  </si>
  <si>
    <t xml:space="preserve">23. ¿La secuencia de asignaturas establecidas en su plan de estudios, es la adecuada a sus condiciones y necesidades como estudiante? </t>
  </si>
  <si>
    <t xml:space="preserve">22. ¿Conoce con profundidad el perfil de su carrera? </t>
  </si>
  <si>
    <t>21. ¿Cree usted que el plan de estudios de la carrera que eligió estudiar reúne las necesidades y requisitos del mercado actual?</t>
  </si>
  <si>
    <t>19. Quieres realizar un posgrado</t>
  </si>
  <si>
    <t>11. Fue tu primera opción</t>
  </si>
  <si>
    <t>9. Cuál(es) de los siguientes recursos ha utilizado para financiar sus estudios</t>
  </si>
  <si>
    <t>6. Tipo de institución</t>
  </si>
  <si>
    <t>4. Zona</t>
  </si>
  <si>
    <t>3. Municipio de procedencia</t>
  </si>
  <si>
    <t>2. Género</t>
  </si>
  <si>
    <t>N/A</t>
  </si>
  <si>
    <t>Salud</t>
  </si>
  <si>
    <t>Préstamos</t>
  </si>
  <si>
    <t>IE Nuestra Señora del Perpetuo Socorro</t>
  </si>
  <si>
    <t>Administración</t>
  </si>
  <si>
    <t>INEM Francisco José de Caldas</t>
  </si>
  <si>
    <t>NS/SR</t>
  </si>
  <si>
    <t>Trabajo Social</t>
  </si>
  <si>
    <t>Antropología de la migración</t>
  </si>
  <si>
    <t>Combinar la formación teórica con prácticas en instituciones y/o organizaciones</t>
  </si>
  <si>
    <t>Métodos de investigación</t>
  </si>
  <si>
    <t>Escritura y formulación de proyectos</t>
  </si>
  <si>
    <t>Discuciones más tempranas relacionadas al tema ético profesional, esto permitiría la construcción de bases más solidas a la pregunta porqué estudiar un programa como Antropología</t>
  </si>
  <si>
    <t>Interés</t>
  </si>
  <si>
    <t>Casualidad</t>
  </si>
  <si>
    <t>Complemetación profesional</t>
  </si>
  <si>
    <t>Gusto</t>
  </si>
  <si>
    <t>Importancia de la Antropología</t>
  </si>
  <si>
    <t>Estudio y comprensión de la sociedad y sus problematicas</t>
  </si>
  <si>
    <t>Forma de vida</t>
  </si>
  <si>
    <t>Experiencias previas</t>
  </si>
  <si>
    <t>Campo de acción comunitario</t>
  </si>
  <si>
    <t>Curiosidad</t>
  </si>
  <si>
    <t>Influencia</t>
  </si>
  <si>
    <t>Plan de estudio</t>
  </si>
  <si>
    <t>Complementación profesional</t>
  </si>
  <si>
    <t>Motivación social</t>
  </si>
  <si>
    <t>Capacidad explicativa</t>
  </si>
  <si>
    <t>CRC</t>
  </si>
  <si>
    <t>Comunicar</t>
  </si>
  <si>
    <t>Nuevo Cauca</t>
  </si>
  <si>
    <t>CRIC</t>
  </si>
  <si>
    <t>Ruta pacífica de las mujeres</t>
  </si>
  <si>
    <t>Mujeres tejedoras</t>
  </si>
  <si>
    <t>Astromeliar</t>
  </si>
  <si>
    <t>Constructoras</t>
  </si>
  <si>
    <t>Fundaciones</t>
  </si>
  <si>
    <t>Bienestar Familiar</t>
  </si>
  <si>
    <t>Instituciones Estatales</t>
  </si>
  <si>
    <t>Empresas de obra civil</t>
  </si>
  <si>
    <t>Multinacionales</t>
  </si>
  <si>
    <t>Solución de conflictos</t>
  </si>
  <si>
    <t>Organizaciones Sociales</t>
  </si>
  <si>
    <t>Instituciones educativas</t>
  </si>
  <si>
    <t>Medicina legal</t>
  </si>
  <si>
    <t>Organizaciones políticas</t>
  </si>
  <si>
    <t>Empresas Privadas</t>
  </si>
  <si>
    <t>Gobernación</t>
  </si>
  <si>
    <t>Cabildos</t>
  </si>
  <si>
    <t>Petroleras</t>
  </si>
  <si>
    <t>Fuerza Pública</t>
  </si>
  <si>
    <t>Alcaldía</t>
  </si>
  <si>
    <t>Pastoral social</t>
  </si>
  <si>
    <t>Consejo Noruego para Refugiados</t>
  </si>
  <si>
    <t>Unidad de Restitución de Tierras</t>
  </si>
  <si>
    <t>Policía</t>
  </si>
  <si>
    <t>Ecopetrol</t>
  </si>
  <si>
    <t>EPS</t>
  </si>
  <si>
    <t>Empresas de explotación natural</t>
  </si>
  <si>
    <t>ICANH</t>
  </si>
  <si>
    <t>Fiscalía</t>
  </si>
  <si>
    <t>Policía Nacional</t>
  </si>
  <si>
    <t>Defensa de tierras y territorios</t>
  </si>
  <si>
    <t>Empleo</t>
  </si>
  <si>
    <t>Ausencia del Estado</t>
  </si>
  <si>
    <t>Conflicto armado, social y/o cultural</t>
  </si>
  <si>
    <t>Desigualdad social y/o económica</t>
  </si>
  <si>
    <t>DDHH</t>
  </si>
  <si>
    <t>Conservación de recursos naturales</t>
  </si>
  <si>
    <t>Trabajo comunitario</t>
  </si>
  <si>
    <t>Desplazamiento y/o desaparición forzado</t>
  </si>
  <si>
    <t>Compresión del contexto social, político y/o económico</t>
  </si>
  <si>
    <t>Seguridad</t>
  </si>
  <si>
    <t>Agricultura</t>
  </si>
  <si>
    <t>Vivienda</t>
  </si>
  <si>
    <t>Consumo de drogas</t>
  </si>
  <si>
    <t>Grupos sociales vulnerables e inclusión social</t>
  </si>
  <si>
    <t>Preservación y protección de la cultura, la identidad y la historia</t>
  </si>
  <si>
    <t>Investigación y proyectos</t>
  </si>
  <si>
    <t>Contabilidad</t>
  </si>
  <si>
    <t>Ventas de ropa y calzado</t>
  </si>
  <si>
    <t>Empleado de Cafeinternet</t>
  </si>
  <si>
    <t>Niñera</t>
  </si>
  <si>
    <t>Ventas</t>
  </si>
  <si>
    <t>Mesero(a)</t>
  </si>
  <si>
    <t>Asistente de Abogado</t>
  </si>
  <si>
    <t>Guía turística</t>
  </si>
  <si>
    <t>Voluntaria ONG</t>
  </si>
  <si>
    <t>Jardineria</t>
  </si>
  <si>
    <t>Voluntario Universidad del Cauca</t>
  </si>
  <si>
    <t>Ventas Ambulantes</t>
  </si>
  <si>
    <t>Ayudante en procesos arqueológicos</t>
  </si>
  <si>
    <t>Librería</t>
  </si>
  <si>
    <t>Lavado de autos</t>
  </si>
  <si>
    <t>Pintor</t>
  </si>
  <si>
    <t>Monitoria</t>
  </si>
  <si>
    <t>Archivo</t>
  </si>
  <si>
    <t>Inventigación</t>
  </si>
  <si>
    <t>trabajadora doméstica</t>
  </si>
  <si>
    <t>Asesor bancario</t>
  </si>
  <si>
    <t>Pasteleria</t>
  </si>
  <si>
    <t>Educación financiera</t>
  </si>
  <si>
    <t>Ventas de postres</t>
  </si>
  <si>
    <t>Docente</t>
  </si>
  <si>
    <t>Corrección de estilo</t>
  </si>
  <si>
    <t>Publicidad</t>
  </si>
  <si>
    <t>Logística</t>
  </si>
  <si>
    <t>Secretariado</t>
  </si>
  <si>
    <t>Ayudante comunitario</t>
  </si>
  <si>
    <t>Estudios Interculturales</t>
  </si>
  <si>
    <t>Estudios de Género</t>
  </si>
  <si>
    <t>Antropología Social</t>
  </si>
  <si>
    <t xml:space="preserve">Estudios Cinematográficos </t>
  </si>
  <si>
    <t>Antropología Médica</t>
  </si>
  <si>
    <t>Estudios en Líticos</t>
  </si>
  <si>
    <t>Estudios de Paz y Conflicto</t>
  </si>
  <si>
    <t>Estudios en Gestión Socioambiental</t>
  </si>
  <si>
    <t>Estudios Políticos</t>
  </si>
  <si>
    <t>Antropología Jurídica</t>
  </si>
  <si>
    <t>Estudios de Droga y Cultivos Ilícitos</t>
  </si>
  <si>
    <t>Investigación Criminal</t>
  </si>
  <si>
    <t>Políticas Públicas</t>
  </si>
  <si>
    <t>Historia y Etnohistoria</t>
  </si>
  <si>
    <t>Estudios en Corporalidad</t>
  </si>
  <si>
    <t>Antropología Visual</t>
  </si>
  <si>
    <t>Página Institucional Universidad del Cauca</t>
  </si>
  <si>
    <t>Información de tercero</t>
  </si>
  <si>
    <t>Oficina Universidad del Cauca</t>
  </si>
  <si>
    <t>Información externa</t>
  </si>
  <si>
    <t>Televisión</t>
  </si>
  <si>
    <t>5. Colegio</t>
  </si>
  <si>
    <t>Liceo de la Merced Maridíaz</t>
  </si>
  <si>
    <t>11a. Primera opción</t>
  </si>
  <si>
    <t>1. Año de nacimiento</t>
  </si>
  <si>
    <t>5. Nombre del Colegio del que se graduó</t>
  </si>
  <si>
    <t>7. Año de ingreso al programa de antropología</t>
  </si>
  <si>
    <t>8. Semestre que cursa actualmente</t>
  </si>
  <si>
    <t>10. Por qué ingresó a estudiar antropología</t>
  </si>
  <si>
    <t>11a. Si la respuesta es no, cuál fue la primera opción</t>
  </si>
  <si>
    <t>23a. Por qué?</t>
  </si>
  <si>
    <t>24a. Por qué?</t>
  </si>
  <si>
    <t>25. ¿Cómo se informó sobre la existencia de la carrera que cursa actualmente?</t>
  </si>
  <si>
    <t>26a. Por qué?</t>
  </si>
  <si>
    <t>9a.Cuál(es) de los siguientes recursos ha utilizado para financiar sus estudios</t>
  </si>
  <si>
    <t>9b.Cuál(es) de los siguientes recursos ha utilizado para financiar sus estudios</t>
  </si>
  <si>
    <t>9c.Cuál(es) de los siguientes recursos ha utilizado para financiar sus estudios</t>
  </si>
  <si>
    <t>9d.Cuál(es) de los siguientes recursos ha utilizado para financiar sus estudios</t>
  </si>
  <si>
    <t>9e.Cuál(es) de los siguientes recursos ha utilizado para financiar sus estudios</t>
  </si>
  <si>
    <t>12a. Al terminar la universidad en dónde le gustaría trabajar</t>
  </si>
  <si>
    <t>12b. Al terminar la universidad en dónde le gustaría trabajar</t>
  </si>
  <si>
    <t>12c. Al terminar la universidad en dónde le gustaría trabajar</t>
  </si>
  <si>
    <t>12d. Al terminar la universidad en dónde le gustaría trabajar</t>
  </si>
  <si>
    <t>12e. Al terminar la universidad en dónde le gustaría trabajar</t>
  </si>
  <si>
    <t>12f. Al terminar la universidad en dónde le gustaría trabajar</t>
  </si>
  <si>
    <t>13a. En qué área de la antropología te gustaría desempeñarse</t>
  </si>
  <si>
    <t>13b. En qué área de la antropología te gustaría desempeñarse</t>
  </si>
  <si>
    <t>13c. En qué área de la antropología te gustaría desempeñarse</t>
  </si>
  <si>
    <t>13d. En qué área de la antropología te gustaría desempeñarse</t>
  </si>
  <si>
    <t>14a. ¿Cuál es su plan al terminar la carrera universitaria?</t>
  </si>
  <si>
    <t>14b. ¿Cuál es su plan al terminar la carrera universitaria?</t>
  </si>
  <si>
    <t>14c. ¿Cuál es su plan al terminar la carrera universitaria?</t>
  </si>
  <si>
    <t>15a. En qué temática(s) le gustaría especializarse (puede seleccionar varias)</t>
  </si>
  <si>
    <t>15b. En qué temática(s) le gustaría especializarse (puede seleccionar varias)</t>
  </si>
  <si>
    <t>15c. En qué temática(s) le gustaría especializarse (puede seleccionar varias)</t>
  </si>
  <si>
    <t>15d. En qué temática(s) le gustaría especializarse (puede seleccionar varias)</t>
  </si>
  <si>
    <t>15e. En qué temática(s) le gustaría especializarse (puede seleccionar varias)</t>
  </si>
  <si>
    <t>15f. En qué temática(s) le gustaría especializarse (puede seleccionar varias)</t>
  </si>
  <si>
    <t>15g. En qué temática(s) le gustaría especializarse (puede seleccionar varias)</t>
  </si>
  <si>
    <t>15h. En qué temática(s) le gustaría especializarse (puede seleccionar varias)</t>
  </si>
  <si>
    <t>15i. En qué temática(s) le gustaría especializarse (puede seleccionar varias)</t>
  </si>
  <si>
    <t>15j. En qué temática(s) le gustaría especializarse (puede seleccionar varias)</t>
  </si>
  <si>
    <t>15k. En qué temática(s) le gustaría especializarse (puede seleccionar varias)</t>
  </si>
  <si>
    <t>15l. En qué temática(s) le gustaría especializarse (puede seleccionar varias)</t>
  </si>
  <si>
    <t>15m. En qué temática(s) le gustaría especializarse (puede seleccionar varias)</t>
  </si>
  <si>
    <t>15m1. Cuál</t>
  </si>
  <si>
    <t>16a. Qué entidades, empresas y organizaciones cree que son las que más brindan empleo en su municipio y/o departamento a los antropólogos y/o carreras afines:</t>
  </si>
  <si>
    <t>16b. Qué entidades, empresas y organizaciones cree que son las que más brindan empleo en su municipio y/o departamento a los antropólogos y/o carreras afines:</t>
  </si>
  <si>
    <t>16c. Qué entidades, empresas y organizaciones cree que son las que más brindan empleo en su municipio y/o departamento a los antropólogos y/o carreras afines:</t>
  </si>
  <si>
    <t>17a. Cuáles crees que son las necesidades de su municipio y/o departamento que como antropólogo(a) puedes ayudar a mejorar</t>
  </si>
  <si>
    <t>17b. Cuáles crees que son las necesidades de su municipio y/o departamento que como antropólogo(a) puedes ayudar a mejorar</t>
  </si>
  <si>
    <t>17c. Cuáles crees que son las necesidades de su municipio y/o departamento que como antropólogo(a) puedes ayudar a mejorar</t>
  </si>
  <si>
    <t>18a. Trabajas o has trabajado desde que iniciaste tu carrera (sí has trabajado en qué has trabajado)</t>
  </si>
  <si>
    <t>18b. Trabajas o has trabajado desde que iniciaste tu carrera (sí has trabajado en qué has trabajado)</t>
  </si>
  <si>
    <t>18c. Trabajas o has trabajado desde que iniciaste tu carrera (sí has trabajado en qué has trabajado)</t>
  </si>
  <si>
    <t>19a. Si la respuesta es sí, en qué gustaría realizarlo</t>
  </si>
  <si>
    <t>20a. Qué te gustaría que se fortaleciera en el programa y que te ayude cuando estés trabajando</t>
  </si>
  <si>
    <t>20b. Qué te gustaría que se fortaleciera en el programa y que te ayude cuando estés trabajando</t>
  </si>
  <si>
    <t>20c. Qué te gustaría que se fortaleciera en el programa y que te ayude cuando estés trabajando</t>
  </si>
  <si>
    <t>20d. Qué te gustaría que se fortaleciera en el programa y que te ayude cuando estés trabajando</t>
  </si>
  <si>
    <t>20e. Qué te gustaría que se fortaleciera en el programa y que te ayude cuando estés trabajando</t>
  </si>
  <si>
    <t>20f. Qué te gustaría que se fortaleciera en el programa y que te ayude cuando estés trabajando</t>
  </si>
  <si>
    <t>20g. Qué te gustaría que se fortaleciera en el programa y que te ayude cuando estés trabajando</t>
  </si>
  <si>
    <t>20g1. Cuál?</t>
  </si>
  <si>
    <t>27a. ¿Qué aspectos crees que son mejorables para ajustar la formación universitaria a las necesidades de instituciones y organizaciones? (puede seleccionar varias)</t>
  </si>
  <si>
    <t>27b. ¿Qué aspectos crees que son mejorables para ajustar la formación universitaria a las necesidades de instituciones y organizaciones? (puede seleccionar varias)</t>
  </si>
  <si>
    <t>27c. ¿Qué aspectos crees que son mejorables para ajustar la formación universitaria a las necesidades de instituciones y organizaciones? (puede seleccionar varias)</t>
  </si>
  <si>
    <t>27d. ¿Qué aspectos crees que son mejorables para ajustar la formación universitaria a las necesidades de instituciones y organizaciones? (puede seleccionar varias)</t>
  </si>
  <si>
    <t>27d1. Cuál</t>
  </si>
  <si>
    <t>27d1</t>
  </si>
  <si>
    <t>28a. ¿Qué salario esperas recibir en tu primer empleo?</t>
  </si>
  <si>
    <t>28b. ¿Qué salario esperas recibir en tu primer empleo?</t>
  </si>
  <si>
    <t>28c. ¿Qué salario esperas recibir en tu primer empleo?</t>
  </si>
  <si>
    <t>29a. Qué canales de comunicación utilizarías para encontrar información sobre instituciones y organizaciones en que trabajar.</t>
  </si>
  <si>
    <t>29b. Qué canales de comunicación utilizarías para encontrar información sobre instituciones y organizaciones en que trabajar.</t>
  </si>
  <si>
    <t>29c. Qué canales de comunicación utilizarías para encontrar información sobre instituciones y organizaciones en que trabajar.</t>
  </si>
  <si>
    <t>29d. Qué canales de comunicación utilizarías para encontrar información sobre instituciones y organizaciones en que trabajar.</t>
  </si>
  <si>
    <t>29e. Qué canales de comunicación utilizarías para encontrar información sobre instituciones y organizaciones en que trabajar.</t>
  </si>
  <si>
    <t>29f. Qué canales de comunicación utilizarías para encontrar información sobre instituciones y organizaciones en que trabajar.</t>
  </si>
  <si>
    <t>29f1. Cuál?</t>
  </si>
  <si>
    <t>29f1.</t>
  </si>
  <si>
    <t>Total general</t>
  </si>
  <si>
    <t>Cantidad</t>
  </si>
  <si>
    <t>Departamento de procedencia</t>
  </si>
  <si>
    <t>Antioquia</t>
  </si>
  <si>
    <t>Valle del Cauca</t>
  </si>
  <si>
    <t>Caquetá</t>
  </si>
  <si>
    <t>Huila</t>
  </si>
  <si>
    <t>Risaralda</t>
  </si>
  <si>
    <t>Putumayo</t>
  </si>
  <si>
    <t>Cundinamarca</t>
  </si>
  <si>
    <t>Total</t>
  </si>
  <si>
    <t>%</t>
  </si>
  <si>
    <t>Cant</t>
  </si>
  <si>
    <t>Prestamos</t>
  </si>
  <si>
    <t>Tipo de recursos</t>
  </si>
  <si>
    <t>Cuenta de 10. Por qué ingresó a estudiar antropología</t>
  </si>
  <si>
    <t>cuál fue la primera opción</t>
  </si>
  <si>
    <t>Área</t>
  </si>
  <si>
    <t>13.1. Por qué?</t>
  </si>
  <si>
    <t>Plan</t>
  </si>
  <si>
    <t>Temática</t>
  </si>
  <si>
    <t>16. Qué entidades, empresas y organizaciones cree que son las que más brindan empleo en su municipio y/o departamento a los antropólogos y/o carreras afines:</t>
  </si>
  <si>
    <t>Opción 1</t>
  </si>
  <si>
    <t>Opción 2</t>
  </si>
  <si>
    <t>Opción 3</t>
  </si>
  <si>
    <t>Institución</t>
  </si>
  <si>
    <t>17. Cuáles crees que son las necesidades de su municipio y/o departamento que como antropólogo(a) puedes ayudar a mejorar</t>
  </si>
  <si>
    <t>Tipo de necesidad</t>
  </si>
  <si>
    <t>Etiquetas de fila</t>
  </si>
  <si>
    <t>18. Trabajas o has trabajado desde que iniciaste tu carrera (sí has trabajado en qué has trabajado)</t>
  </si>
  <si>
    <t>Área de trabajo</t>
  </si>
  <si>
    <t>Trabajadora doméstica</t>
  </si>
  <si>
    <t>Asesor comercial/bancario</t>
  </si>
  <si>
    <t>no</t>
  </si>
  <si>
    <t>Tema</t>
  </si>
  <si>
    <t>23. ¿La secuencia de asignaturas establecidas en su plan de estudios, es la adecuada a sus condiciones y necesidades como estudiante?</t>
  </si>
  <si>
    <t>Aspecto</t>
  </si>
  <si>
    <t>Ciencias Sociales</t>
  </si>
  <si>
    <t>14. Quienes desean estudiar un Posgrado</t>
  </si>
  <si>
    <t>Tabla cruzada</t>
  </si>
  <si>
    <t>14a. Ingresar en el mercado laboral</t>
  </si>
  <si>
    <t>Oficial</t>
  </si>
  <si>
    <t>hombre</t>
  </si>
  <si>
    <t>mujer</t>
  </si>
  <si>
    <t>1.749.000 a 3.049.000</t>
  </si>
  <si>
    <t>3.049.001 a 4.349.001</t>
  </si>
  <si>
    <t>4.349.002 a 5.649.002</t>
  </si>
  <si>
    <t>5.649.003 a 6.949.003</t>
  </si>
  <si>
    <t>6.949.004 a 8.249.004</t>
  </si>
  <si>
    <t>NE</t>
  </si>
  <si>
    <t>Anexo 3: Encuesta de percepción sobre vacantes laborales de los estudiantes de pregrado de antropología de la Universidad del Cauca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</si>
</sst>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_-;\-* #,##0_-;_-* &quot;-&quot;_-;_-@_-"/>
  </numFmts>
  <fonts count="10" x14ac:knownFonts="1">
    <font>
      <sz val="11"/>
      <color theme="1"/>
      <name val="Calibri"/>
      <family val="2"/>
      <scheme val="minor"/>
    </font>
    <font>
      <sz val="11"/>
      <color rgb="FFFF0000"/>
      <name val="Calibri"/>
      <family val="2"/>
      <scheme val="minor"/>
    </font>
    <font>
      <sz val="11"/>
      <color theme="1"/>
      <name val="Arial Narrow"/>
      <family val="2"/>
    </font>
    <font>
      <b/>
      <sz val="11"/>
      <color theme="1"/>
      <name val="Arial Narrow"/>
      <family val="2"/>
    </font>
    <font>
      <sz val="11"/>
      <color rgb="FFFF0000"/>
      <name val="Arial Narrow"/>
      <family val="2"/>
    </font>
    <font>
      <b/>
      <sz val="9"/>
      <color indexed="81"/>
      <name val="Tahoma"/>
      <family val="2"/>
    </font>
    <font>
      <sz val="9"/>
      <color indexed="81"/>
      <name val="Tahoma"/>
      <family val="2"/>
    </font>
    <font>
      <sz val="11"/>
      <name val="Arial Narrow"/>
      <family val="2"/>
    </font>
    <font>
      <sz val="11"/>
      <color theme="1"/>
      <name val="Calibri"/>
      <family val="2"/>
      <scheme val="minor"/>
    </font>
    <font>
      <b/>
      <sz val="11"/>
      <color theme="1"/>
      <name val="Calibri"/>
      <family val="2"/>
      <scheme val="minor"/>
    </font>
  </fonts>
  <fills count="8">
    <fill>
      <patternFill patternType="none"/>
    </fill>
    <fill>
      <patternFill patternType="gray125"/>
    </fill>
    <fill>
      <patternFill patternType="solid">
        <fgColor theme="0" tint="-0.499984740745262"/>
        <bgColor indexed="64"/>
      </patternFill>
    </fill>
    <fill>
      <patternFill patternType="solid">
        <fgColor rgb="FFFF0000"/>
        <bgColor indexed="64"/>
      </patternFill>
    </fill>
    <fill>
      <patternFill patternType="solid">
        <fgColor rgb="FF00B050"/>
        <bgColor indexed="64"/>
      </patternFill>
    </fill>
    <fill>
      <patternFill patternType="solid">
        <fgColor theme="0" tint="-0.14999847407452621"/>
        <bgColor indexed="64"/>
      </patternFill>
    </fill>
    <fill>
      <patternFill patternType="solid">
        <fgColor rgb="FFFFC000"/>
        <bgColor indexed="64"/>
      </patternFill>
    </fill>
    <fill>
      <patternFill patternType="solid">
        <fgColor theme="4" tint="0.79998168889431442"/>
        <bgColor theme="4" tint="0.79998168889431442"/>
      </patternFill>
    </fill>
  </fills>
  <borders count="10">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theme="4" tint="0.39997558519241921"/>
      </bottom>
      <diagonal/>
    </border>
    <border>
      <left/>
      <right/>
      <top style="thin">
        <color theme="4" tint="0.39997558519241921"/>
      </top>
      <bottom/>
      <diagonal/>
    </border>
  </borders>
  <cellStyleXfs count="3">
    <xf numFmtId="0" fontId="0" fillId="0" borderId="0"/>
    <xf numFmtId="9" fontId="8" fillId="0" borderId="0" applyFont="0" applyFill="0" applyBorder="0" applyAlignment="0" applyProtection="0"/>
    <xf numFmtId="164" fontId="8" fillId="0" borderId="0" applyFont="0" applyFill="0" applyBorder="0" applyAlignment="0" applyProtection="0"/>
  </cellStyleXfs>
  <cellXfs count="120">
    <xf numFmtId="0" fontId="0" fillId="0" borderId="0" xfId="0"/>
    <xf numFmtId="0" fontId="2" fillId="0" borderId="0" xfId="0" applyFont="1"/>
    <xf numFmtId="0" fontId="3" fillId="0" borderId="0" xfId="0" applyFont="1"/>
    <xf numFmtId="0" fontId="0" fillId="0" borderId="1" xfId="0" applyBorder="1"/>
    <xf numFmtId="0" fontId="0" fillId="0" borderId="0" xfId="0" applyBorder="1"/>
    <xf numFmtId="0" fontId="3" fillId="0" borderId="6" xfId="0" applyFont="1" applyBorder="1" applyAlignment="1">
      <alignment horizontal="center" vertical="center"/>
    </xf>
    <xf numFmtId="0" fontId="3" fillId="2" borderId="6" xfId="0" applyFont="1" applyFill="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center" vertical="center"/>
    </xf>
    <xf numFmtId="0" fontId="3" fillId="0" borderId="6" xfId="0" applyFont="1" applyFill="1" applyBorder="1" applyAlignment="1">
      <alignment horizontal="center" vertical="center"/>
    </xf>
    <xf numFmtId="0" fontId="3" fillId="0" borderId="1" xfId="0" applyFont="1" applyBorder="1" applyAlignment="1">
      <alignment horizontal="center" vertical="center"/>
    </xf>
    <xf numFmtId="0" fontId="3" fillId="0" borderId="0" xfId="0" applyFont="1" applyAlignment="1">
      <alignment horizontal="center" vertical="center"/>
    </xf>
    <xf numFmtId="0" fontId="3" fillId="0" borderId="6" xfId="0" applyFont="1" applyBorder="1" applyAlignment="1">
      <alignment horizontal="center" vertical="center" wrapText="1"/>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0" fontId="2" fillId="0" borderId="6" xfId="0" applyFont="1" applyBorder="1"/>
    <xf numFmtId="0" fontId="2" fillId="0" borderId="2" xfId="0" applyFont="1" applyBorder="1"/>
    <xf numFmtId="0" fontId="0" fillId="0" borderId="6" xfId="0" applyBorder="1"/>
    <xf numFmtId="0" fontId="0" fillId="0" borderId="7" xfId="0" applyBorder="1"/>
    <xf numFmtId="0" fontId="2" fillId="0" borderId="7" xfId="0" applyFont="1" applyBorder="1"/>
    <xf numFmtId="0" fontId="4" fillId="0" borderId="6" xfId="0" applyFont="1" applyBorder="1"/>
    <xf numFmtId="0" fontId="4" fillId="0" borderId="2" xfId="0" applyFont="1" applyBorder="1"/>
    <xf numFmtId="0" fontId="1" fillId="0" borderId="6" xfId="0" applyFont="1" applyBorder="1"/>
    <xf numFmtId="0" fontId="1" fillId="0" borderId="7" xfId="0" applyFont="1" applyBorder="1"/>
    <xf numFmtId="0" fontId="4" fillId="0" borderId="7" xfId="0" applyFont="1" applyBorder="1"/>
    <xf numFmtId="0" fontId="4" fillId="0" borderId="0" xfId="0" applyFont="1"/>
    <xf numFmtId="0" fontId="2" fillId="3" borderId="6" xfId="0" applyFont="1" applyFill="1" applyBorder="1"/>
    <xf numFmtId="0" fontId="0" fillId="0" borderId="6" xfId="0" applyFont="1" applyBorder="1"/>
    <xf numFmtId="0" fontId="0" fillId="0" borderId="7" xfId="0" applyFont="1" applyBorder="1"/>
    <xf numFmtId="0" fontId="2" fillId="0" borderId="0" xfId="0" applyFont="1" applyAlignment="1">
      <alignment horizontal="center"/>
    </xf>
    <xf numFmtId="0" fontId="2" fillId="0" borderId="6" xfId="0" applyFont="1" applyBorder="1" applyAlignment="1">
      <alignment horizontal="center"/>
    </xf>
    <xf numFmtId="0" fontId="2" fillId="0" borderId="6" xfId="0" applyFont="1" applyBorder="1" applyAlignment="1">
      <alignment horizontal="left"/>
    </xf>
    <xf numFmtId="0" fontId="3" fillId="5" borderId="6" xfId="0" applyFont="1" applyFill="1" applyBorder="1" applyAlignment="1">
      <alignment horizontal="center" vertical="center" wrapText="1"/>
    </xf>
    <xf numFmtId="0" fontId="3" fillId="5" borderId="6" xfId="0" applyFont="1" applyFill="1" applyBorder="1" applyAlignment="1">
      <alignment horizontal="center" vertical="center"/>
    </xf>
    <xf numFmtId="0" fontId="2" fillId="0" borderId="6" xfId="0" applyFont="1" applyFill="1" applyBorder="1"/>
    <xf numFmtId="0" fontId="7" fillId="0" borderId="0" xfId="0" applyFont="1"/>
    <xf numFmtId="0" fontId="7" fillId="0" borderId="6" xfId="0" applyFont="1" applyBorder="1"/>
    <xf numFmtId="0" fontId="3" fillId="4" borderId="6" xfId="0" applyFont="1" applyFill="1" applyBorder="1" applyAlignment="1">
      <alignment horizontal="center" vertical="center"/>
    </xf>
    <xf numFmtId="0" fontId="3" fillId="4" borderId="6" xfId="0" applyFont="1" applyFill="1" applyBorder="1" applyAlignment="1">
      <alignment horizontal="center" vertical="center" wrapText="1"/>
    </xf>
    <xf numFmtId="0" fontId="2" fillId="6" borderId="6" xfId="0" applyFont="1" applyFill="1" applyBorder="1"/>
    <xf numFmtId="0" fontId="3" fillId="0" borderId="6" xfId="0" applyFont="1" applyFill="1" applyBorder="1" applyAlignment="1">
      <alignment horizontal="center" vertical="center" wrapText="1"/>
    </xf>
    <xf numFmtId="0" fontId="2" fillId="0" borderId="6" xfId="0" applyFont="1" applyFill="1" applyBorder="1" applyAlignment="1">
      <alignment horizontal="center"/>
    </xf>
    <xf numFmtId="0" fontId="2" fillId="0" borderId="0" xfId="0" applyFont="1" applyBorder="1" applyAlignment="1">
      <alignment horizontal="center"/>
    </xf>
    <xf numFmtId="0" fontId="2" fillId="0" borderId="0" xfId="0" applyFont="1" applyBorder="1"/>
    <xf numFmtId="0" fontId="4" fillId="0" borderId="0" xfId="0" applyFont="1" applyBorder="1"/>
    <xf numFmtId="0" fontId="3" fillId="0" borderId="0" xfId="0" applyFont="1" applyBorder="1" applyAlignment="1">
      <alignment wrapText="1"/>
    </xf>
    <xf numFmtId="0" fontId="0" fillId="0" borderId="0" xfId="0" pivotButton="1"/>
    <xf numFmtId="0" fontId="0" fillId="0" borderId="0" xfId="0" applyAlignment="1">
      <alignment horizontal="left"/>
    </xf>
    <xf numFmtId="0" fontId="0" fillId="0" borderId="0" xfId="0" applyNumberFormat="1"/>
    <xf numFmtId="0" fontId="9" fillId="7" borderId="8" xfId="0" applyFont="1" applyFill="1" applyBorder="1"/>
    <xf numFmtId="9" fontId="0" fillId="0" borderId="0" xfId="1" applyFont="1"/>
    <xf numFmtId="9" fontId="0" fillId="0" borderId="0" xfId="0" applyNumberFormat="1"/>
    <xf numFmtId="9" fontId="9" fillId="7" borderId="8" xfId="0" applyNumberFormat="1" applyFont="1" applyFill="1" applyBorder="1"/>
    <xf numFmtId="0" fontId="9" fillId="7" borderId="8" xfId="0" applyFont="1" applyFill="1" applyBorder="1" applyAlignment="1">
      <alignment horizontal="center" vertical="center"/>
    </xf>
    <xf numFmtId="0" fontId="9" fillId="7" borderId="8" xfId="0" applyFont="1" applyFill="1" applyBorder="1" applyAlignment="1">
      <alignment horizontal="center" vertical="center" wrapText="1"/>
    </xf>
    <xf numFmtId="0" fontId="0" fillId="0" borderId="0" xfId="0" applyAlignment="1">
      <alignment horizontal="center" vertical="center"/>
    </xf>
    <xf numFmtId="9" fontId="0" fillId="0" borderId="0" xfId="1" applyFont="1" applyAlignment="1">
      <alignment horizontal="center" vertical="center"/>
    </xf>
    <xf numFmtId="9" fontId="0" fillId="0" borderId="0" xfId="0" applyNumberFormat="1" applyAlignment="1">
      <alignment horizontal="center" vertical="center"/>
    </xf>
    <xf numFmtId="0" fontId="0" fillId="0" borderId="0" xfId="0" applyAlignment="1">
      <alignment wrapText="1"/>
    </xf>
    <xf numFmtId="0" fontId="0" fillId="0" borderId="0" xfId="0" pivotButton="1" applyAlignment="1">
      <alignment horizontal="center" vertical="center"/>
    </xf>
    <xf numFmtId="0" fontId="0" fillId="0" borderId="0" xfId="0" applyAlignment="1">
      <alignment horizontal="center" vertical="center" wrapText="1"/>
    </xf>
    <xf numFmtId="0" fontId="0" fillId="0" borderId="0" xfId="0" applyBorder="1" applyAlignment="1">
      <alignment horizontal="center" vertical="center"/>
    </xf>
    <xf numFmtId="9" fontId="0" fillId="0" borderId="0" xfId="1" applyFont="1" applyBorder="1"/>
    <xf numFmtId="0" fontId="0" fillId="0" borderId="0" xfId="0" applyBorder="1" applyAlignment="1">
      <alignment horizontal="left"/>
    </xf>
    <xf numFmtId="0" fontId="9" fillId="7" borderId="0" xfId="0" applyFont="1" applyFill="1" applyBorder="1"/>
    <xf numFmtId="9" fontId="0" fillId="0" borderId="0" xfId="0" applyNumberFormat="1" applyBorder="1"/>
    <xf numFmtId="0" fontId="3" fillId="0" borderId="6" xfId="0" applyFont="1" applyFill="1" applyBorder="1" applyAlignment="1">
      <alignment vertical="center" wrapText="1"/>
    </xf>
    <xf numFmtId="0" fontId="9" fillId="7" borderId="9" xfId="0" applyFont="1" applyFill="1" applyBorder="1" applyAlignment="1">
      <alignment horizontal="left"/>
    </xf>
    <xf numFmtId="0" fontId="9" fillId="7" borderId="9" xfId="0" applyNumberFormat="1" applyFont="1" applyFill="1" applyBorder="1"/>
    <xf numFmtId="0" fontId="9" fillId="7" borderId="9" xfId="0" applyNumberFormat="1" applyFont="1" applyFill="1" applyBorder="1" applyAlignment="1">
      <alignment horizontal="center" vertical="center"/>
    </xf>
    <xf numFmtId="0" fontId="9" fillId="7" borderId="8" xfId="0" applyFont="1" applyFill="1" applyBorder="1" applyAlignment="1">
      <alignment wrapText="1"/>
    </xf>
    <xf numFmtId="9" fontId="0" fillId="0" borderId="0" xfId="1" applyFont="1" applyAlignment="1">
      <alignment horizontal="center"/>
    </xf>
    <xf numFmtId="0" fontId="0" fillId="0" borderId="0" xfId="0" applyNumberFormat="1" applyAlignment="1">
      <alignment horizontal="center" vertical="center"/>
    </xf>
    <xf numFmtId="9" fontId="9" fillId="7" borderId="9" xfId="1" applyFont="1" applyFill="1" applyBorder="1" applyAlignment="1">
      <alignment horizontal="center" vertical="center"/>
    </xf>
    <xf numFmtId="0" fontId="9" fillId="7" borderId="9" xfId="0" applyFont="1" applyFill="1" applyBorder="1" applyAlignment="1">
      <alignment horizontal="right"/>
    </xf>
    <xf numFmtId="0" fontId="9" fillId="0" borderId="6" xfId="0" applyFont="1" applyBorder="1"/>
    <xf numFmtId="0" fontId="9" fillId="7" borderId="0" xfId="0" applyFont="1" applyFill="1" applyBorder="1" applyAlignment="1">
      <alignment horizontal="center" vertical="center" wrapText="1"/>
    </xf>
    <xf numFmtId="9" fontId="0" fillId="4" borderId="0" xfId="1" applyFont="1" applyFill="1" applyAlignment="1">
      <alignment horizontal="center" vertical="center"/>
    </xf>
    <xf numFmtId="0" fontId="0" fillId="4" borderId="0" xfId="0" applyFill="1" applyAlignment="1">
      <alignment horizontal="left"/>
    </xf>
    <xf numFmtId="9" fontId="0" fillId="4" borderId="0" xfId="1" applyFont="1" applyFill="1"/>
    <xf numFmtId="0" fontId="0" fillId="4" borderId="0" xfId="0" applyFill="1"/>
    <xf numFmtId="9" fontId="0" fillId="4" borderId="0" xfId="1" applyFont="1" applyFill="1" applyAlignment="1">
      <alignment horizontal="center"/>
    </xf>
    <xf numFmtId="164" fontId="0" fillId="0" borderId="0" xfId="2" applyFont="1"/>
    <xf numFmtId="164" fontId="0" fillId="0" borderId="0" xfId="0" applyNumberFormat="1"/>
    <xf numFmtId="0" fontId="2" fillId="0" borderId="6" xfId="0" applyFont="1" applyBorder="1" applyAlignment="1">
      <alignment wrapText="1"/>
    </xf>
    <xf numFmtId="0" fontId="4" fillId="0" borderId="6" xfId="0" applyFont="1" applyBorder="1" applyAlignment="1">
      <alignment horizontal="left"/>
    </xf>
    <xf numFmtId="0" fontId="2" fillId="0" borderId="0" xfId="0" applyFont="1" applyAlignment="1">
      <alignment horizontal="left"/>
    </xf>
    <xf numFmtId="0" fontId="0" fillId="0" borderId="0" xfId="0" applyAlignment="1">
      <alignment horizontal="left" wrapText="1"/>
    </xf>
    <xf numFmtId="0" fontId="7" fillId="0" borderId="6" xfId="0" applyFont="1" applyBorder="1" applyAlignment="1">
      <alignment wrapText="1"/>
    </xf>
    <xf numFmtId="0" fontId="2" fillId="0" borderId="0" xfId="0" applyFont="1" applyAlignment="1">
      <alignment wrapText="1"/>
    </xf>
    <xf numFmtId="0" fontId="2" fillId="0" borderId="6" xfId="0" applyFont="1" applyFill="1" applyBorder="1" applyAlignment="1">
      <alignment wrapText="1"/>
    </xf>
    <xf numFmtId="0" fontId="0" fillId="0" borderId="6" xfId="0" applyBorder="1" applyAlignment="1">
      <alignment wrapText="1"/>
    </xf>
    <xf numFmtId="0" fontId="0" fillId="0" borderId="6" xfId="0" applyFont="1" applyBorder="1" applyAlignment="1">
      <alignment wrapText="1"/>
    </xf>
    <xf numFmtId="0" fontId="0" fillId="0" borderId="6" xfId="0" applyFill="1" applyBorder="1" applyAlignment="1">
      <alignment wrapText="1"/>
    </xf>
    <xf numFmtId="0" fontId="3" fillId="0" borderId="6" xfId="0" applyFont="1" applyBorder="1" applyAlignment="1">
      <alignment horizontal="left" wrapText="1"/>
    </xf>
    <xf numFmtId="0" fontId="3" fillId="0" borderId="6" xfId="0" applyFont="1" applyBorder="1" applyAlignment="1">
      <alignment horizontal="center" wrapText="1"/>
    </xf>
    <xf numFmtId="0" fontId="2" fillId="0" borderId="6" xfId="0" applyFont="1" applyBorder="1" applyAlignment="1">
      <alignment horizontal="center" wrapText="1"/>
    </xf>
    <xf numFmtId="0" fontId="3" fillId="0" borderId="4" xfId="0" applyFont="1" applyBorder="1" applyAlignment="1">
      <alignment horizontal="center" wrapText="1"/>
    </xf>
    <xf numFmtId="0" fontId="3" fillId="0" borderId="2" xfId="0" applyFont="1" applyBorder="1" applyAlignment="1">
      <alignment horizontal="center"/>
    </xf>
    <xf numFmtId="0" fontId="2" fillId="0" borderId="3" xfId="0" applyFont="1" applyBorder="1" applyAlignment="1">
      <alignment horizontal="center"/>
    </xf>
    <xf numFmtId="0" fontId="3" fillId="0" borderId="4" xfId="0" applyFont="1" applyBorder="1" applyAlignment="1">
      <alignment horizontal="center"/>
    </xf>
    <xf numFmtId="0" fontId="3" fillId="0" borderId="5" xfId="0" applyFont="1" applyBorder="1" applyAlignment="1">
      <alignment horizontal="center"/>
    </xf>
    <xf numFmtId="0" fontId="3" fillId="0" borderId="6" xfId="0" applyFont="1" applyBorder="1" applyAlignment="1">
      <alignment horizontal="center"/>
    </xf>
    <xf numFmtId="0" fontId="3" fillId="0" borderId="2" xfId="0" applyFont="1" applyBorder="1" applyAlignment="1">
      <alignment horizontal="center" wrapText="1"/>
    </xf>
    <xf numFmtId="0" fontId="3" fillId="0" borderId="3" xfId="0" applyFont="1" applyBorder="1" applyAlignment="1">
      <alignment horizontal="center" wrapText="1"/>
    </xf>
    <xf numFmtId="0" fontId="3" fillId="0" borderId="7" xfId="0" applyFont="1" applyBorder="1" applyAlignment="1">
      <alignment horizontal="center" wrapText="1"/>
    </xf>
    <xf numFmtId="0" fontId="3" fillId="0" borderId="6" xfId="0" applyFont="1" applyBorder="1" applyAlignment="1">
      <alignment horizontal="left"/>
    </xf>
    <xf numFmtId="0" fontId="3" fillId="0" borderId="0" xfId="0" applyFont="1" applyBorder="1" applyAlignment="1">
      <alignment horizontal="left" wrapText="1"/>
    </xf>
    <xf numFmtId="0" fontId="3" fillId="0" borderId="0" xfId="0" applyFont="1" applyBorder="1" applyAlignment="1">
      <alignment horizontal="center" wrapText="1"/>
    </xf>
    <xf numFmtId="0" fontId="3" fillId="0" borderId="1" xfId="0" applyFont="1" applyBorder="1" applyAlignment="1">
      <alignment horizontal="center" wrapText="1"/>
    </xf>
    <xf numFmtId="0" fontId="3" fillId="0" borderId="0" xfId="0" applyFont="1" applyBorder="1" applyAlignment="1">
      <alignment horizontal="center" vertical="center" wrapText="1"/>
    </xf>
    <xf numFmtId="0" fontId="9" fillId="7" borderId="8" xfId="0" applyFont="1" applyFill="1" applyBorder="1" applyAlignment="1">
      <alignment horizontal="center" vertical="center" wrapText="1"/>
    </xf>
    <xf numFmtId="0" fontId="9" fillId="7" borderId="0" xfId="0" applyFont="1" applyFill="1" applyBorder="1" applyAlignment="1">
      <alignment horizontal="center" vertical="center" wrapText="1"/>
    </xf>
    <xf numFmtId="0" fontId="9" fillId="7" borderId="4" xfId="0" applyFont="1" applyFill="1" applyBorder="1" applyAlignment="1">
      <alignment horizontal="center" vertical="center" wrapText="1"/>
    </xf>
    <xf numFmtId="0" fontId="9" fillId="7" borderId="0" xfId="0" applyFont="1" applyFill="1" applyBorder="1" applyAlignment="1">
      <alignment horizontal="center" wrapText="1"/>
    </xf>
    <xf numFmtId="0" fontId="9" fillId="7" borderId="8" xfId="0" applyFont="1" applyFill="1" applyBorder="1" applyAlignment="1">
      <alignment horizontal="center" wrapText="1"/>
    </xf>
    <xf numFmtId="0" fontId="3" fillId="0" borderId="6"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7" xfId="0" applyFont="1" applyFill="1" applyBorder="1" applyAlignment="1">
      <alignment horizontal="center" vertical="center" wrapText="1"/>
    </xf>
  </cellXfs>
  <cellStyles count="3">
    <cellStyle name="Millares [0]" xfId="2" builtinId="6"/>
    <cellStyle name="Normal" xfId="0" builtinId="0"/>
    <cellStyle name="Porcentaje" xfId="1" builtinId="5"/>
  </cellStyles>
  <dxfs count="34">
    <dxf>
      <alignment horizontal="center" readingOrder="0"/>
    </dxf>
    <dxf>
      <alignment vertical="center" readingOrder="0"/>
    </dxf>
    <dxf>
      <alignment vertical="center" readingOrder="0"/>
    </dxf>
    <dxf>
      <alignment horizontal="center" readingOrder="0"/>
    </dxf>
    <dxf>
      <alignment vertical="center" readingOrder="0"/>
    </dxf>
    <dxf>
      <alignment horizontal="center" readingOrder="0"/>
    </dxf>
    <dxf>
      <alignment wrapText="1" readingOrder="0"/>
    </dxf>
    <dxf>
      <alignment horizontal="center" readingOrder="0"/>
    </dxf>
    <dxf>
      <alignment vertical="center" readingOrder="0"/>
    </dxf>
    <dxf>
      <alignment vertical="center" readingOrder="0"/>
    </dxf>
    <dxf>
      <alignment horizontal="center" readingOrder="0"/>
    </dxf>
    <dxf>
      <alignment vertical="center" readingOrder="0"/>
    </dxf>
    <dxf>
      <alignment horizontal="center" readingOrder="0"/>
    </dxf>
    <dxf>
      <alignment wrapText="1" readingOrder="0"/>
    </dxf>
    <dxf>
      <alignment horizontal="center" readingOrder="0"/>
    </dxf>
    <dxf>
      <alignment vertical="center" readingOrder="0"/>
    </dxf>
    <dxf>
      <alignment vertical="center" readingOrder="0"/>
    </dxf>
    <dxf>
      <alignment horizontal="center" readingOrder="0"/>
    </dxf>
    <dxf>
      <alignment vertical="center" readingOrder="0"/>
    </dxf>
    <dxf>
      <alignment horizontal="center" readingOrder="0"/>
    </dxf>
    <dxf>
      <alignment wrapText="1" readingOrder="0"/>
    </dxf>
    <dxf>
      <alignment horizontal="center" readingOrder="0"/>
    </dxf>
    <dxf>
      <alignment vertical="center" readingOrder="0"/>
    </dxf>
    <dxf>
      <alignment vertical="center" readingOrder="0"/>
    </dxf>
    <dxf>
      <alignment horizontal="center" readingOrder="0"/>
    </dxf>
    <dxf>
      <alignment vertical="center" readingOrder="0"/>
    </dxf>
    <dxf>
      <alignment horizontal="center" readingOrder="0"/>
    </dxf>
    <dxf>
      <alignment wrapText="1" readingOrder="0"/>
    </dxf>
    <dxf>
      <alignment vertical="center" readingOrder="0"/>
    </dxf>
    <dxf>
      <alignment horizontal="center" readingOrder="0"/>
    </dxf>
    <dxf>
      <alignment vertical="center" readingOrder="0"/>
    </dxf>
    <dxf>
      <alignment horizontal="center" readingOrder="0"/>
    </dxf>
    <dxf>
      <alignment wrapText="1" readingOrder="0"/>
    </dxf>
    <dxf>
      <alignment wrapText="1"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pivotCacheDefinition" Target="pivotCache/pivotCacheDefinition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DC" refreshedDate="43401.605989120369" createdVersion="5" refreshedVersion="5" minRefreshableVersion="3" recordCount="103">
  <cacheSource type="worksheet">
    <worksheetSource ref="A4:CJ107" sheet="BD2"/>
  </cacheSource>
  <cacheFields count="88">
    <cacheField name="No." numFmtId="0">
      <sharedItems containsSemiMixedTypes="0" containsString="0" containsNumber="1" containsInteger="1" minValue="1" maxValue="103"/>
    </cacheField>
    <cacheField name="1. Año de nacimiento" numFmtId="0">
      <sharedItems containsMixedTypes="1" containsNumber="1" containsInteger="1" minValue="1990" maxValue="2001" count="13">
        <n v="2000"/>
        <n v="1993"/>
        <n v="1997"/>
        <n v="2001"/>
        <n v="1999"/>
        <n v="1998"/>
        <n v="1994"/>
        <n v="1995"/>
        <n v="1996"/>
        <s v="NS/SR"/>
        <n v="1992"/>
        <n v="1990"/>
        <n v="1991"/>
      </sharedItems>
    </cacheField>
    <cacheField name="2. Género" numFmtId="0">
      <sharedItems count="3">
        <s v="Femenino"/>
        <s v="Masculino"/>
        <s v="Otro"/>
      </sharedItems>
    </cacheField>
    <cacheField name="3. Municipio de procedencia" numFmtId="0">
      <sharedItems count="32">
        <s v="Popayán (Cauca)"/>
        <s v="NS/NR"/>
        <s v="La Argentina (Huila)"/>
        <s v="Medellín (Antioquia)"/>
        <s v="Pasto (Nariño)"/>
        <s v="Arauca"/>
        <s v="Pereira (Risaralda)"/>
        <s v="Pitalito (Huila)"/>
        <s v="Cartago (Valle del Cauca)"/>
        <s v="Puracé (Cauca)"/>
        <s v="Cali (Valle del Cauca)"/>
        <s v="Florencia (Caquetá)"/>
        <s v="Sotará (Cauca)"/>
        <s v="Guachucal (Nariño)"/>
        <s v="Mercaderes (Cauca)"/>
        <s v="Bello (Antioquia)"/>
        <s v="Neiva (Huila)"/>
        <s v="Silvia (Cauca)"/>
        <s v="Timbio (Cauca)"/>
        <s v="Nariño"/>
        <s v="Palmira (Valle del Cauca)"/>
        <s v="Bolivar (Cauca)"/>
        <s v="Cauca"/>
        <s v="Piendamó (Cauca)"/>
        <s v="Rosas (Cauca)"/>
        <s v="Garzón (Huila)"/>
        <s v="Los Andes (Nariño)"/>
        <s v="El Tambo (Cauca)"/>
        <s v="Belén (Caquetá)"/>
        <s v="Sevilla (Valle del Cauca)"/>
        <s v="Bogotá D.C."/>
        <s v="Santiago (Putumayo)"/>
      </sharedItems>
    </cacheField>
    <cacheField name="4. Zona" numFmtId="0">
      <sharedItems count="3">
        <s v="Urbano"/>
        <s v="Rural"/>
        <s v="NS/NR"/>
      </sharedItems>
    </cacheField>
    <cacheField name="5. Nombre del Colegio del que se graduó" numFmtId="0">
      <sharedItems count="81">
        <s v="IE Instituto Técnico"/>
        <s v="IE Camilo Torres"/>
        <s v="IE Elisa Borrero de Pastrana"/>
        <s v="Colegio San Antonio Maria Cliret"/>
        <s v="IE La Milagrosa"/>
        <s v="Liceo de la Merced Maridiaz"/>
        <s v="Instituto Mayor del Meta"/>
        <s v="Colegio Boston sede Pereira"/>
        <s v="Francisco Antonio de Ulloa"/>
        <s v="IE República de Israel"/>
        <s v="IE José Eusebio Caro"/>
        <s v="Escuela Normal Superior de Popayán"/>
        <s v="Liceo Sur Andino"/>
        <s v="IE Comercial del Norte"/>
        <s v="General Gustavo Rojas Pinilla"/>
        <s v="Liceo Bellohorizonte"/>
        <s v="Manuel Maria Mosquera"/>
        <s v="La Milagrosa"/>
        <s v="Comfandi Alpeinco"/>
        <s v="Colegio Pedagógico de Colombia"/>
        <s v="Seminario menor"/>
        <s v="Metropolitano Maria Occidente"/>
        <s v="IE Agropecuario Integrado Sotará"/>
        <s v="Sagrado Corazón de Jesús"/>
        <s v="IE Cristo Rey"/>
        <s v="Campestre Americano"/>
        <s v="IE Julumito"/>
        <s v="Jenaro Díaz Jordán"/>
        <s v="Normal Superior del Quindio"/>
        <s v="Instituto Académico y Artístico del Cauca"/>
        <s v="IE Nuestra Señora del Perpetuo Socorro"/>
        <s v="IE Carlos Albán"/>
        <s v="INEM Francisco José de Caldas"/>
        <s v="IE Puenes"/>
        <s v="IE Pescador"/>
        <s v="Chanpagnat"/>
        <s v="Fray Luis Amigo"/>
        <s v="Instituto Nuestra Señora de la Asunción"/>
        <s v="IE Cajete"/>
        <s v="IE Técnico Industrial"/>
        <s v="Genaro León"/>
        <s v="IE Boyacá - Cali"/>
        <s v="Instituto Melvin Jones"/>
        <s v="IE Rufino Centro Armenia"/>
        <s v="Instituto San Juan de Laboyos"/>
        <s v="Liceo Alejandro de Humboldt"/>
        <s v="IE General Santander"/>
        <s v="IE El Mirador"/>
        <s v="IE Alejandro Goméz"/>
        <s v="Liceo Cervantes"/>
        <s v="IE San Agustín"/>
        <s v="Instituto Técnico Tunía "/>
        <s v="Gimnasio Moderno del Cauca"/>
        <s v="Normal Superior"/>
        <s v="Colegio Fesutrac"/>
        <s v="IE Municipal Nacional (Pitalito)"/>
        <s v="IE La Pamba"/>
        <s v="T.E.T San Juan Bautista"/>
        <s v="Ideas"/>
        <s v="Hispanoamericano"/>
        <s v="Santa Catalina Labouré"/>
        <s v="IE Simón Bolivar"/>
        <s v="ITAF El Tambo"/>
        <s v="Bicentenario "/>
        <s v="Real Colegio San Francisco de Asís"/>
        <s v="El Mirador"/>
        <s v="Instituto de Enseñanza y Capacitacón Técnica del Cauca IDECT"/>
        <s v="Instituto Técnico Industrial"/>
        <s v="IE Carlos M. Simmonds"/>
        <s v="IE Los Comuneros"/>
        <s v="INEM Jorge Isaac"/>
        <s v="IE Gabriela Mistral"/>
        <s v="IE Cristo Rey "/>
        <s v="Centro Educativo La Betulia S.A.T"/>
        <s v="Normal Superior Farallones de Cali"/>
        <s v="IE Santa Librada"/>
        <s v="Centro Pedagógico Colombia"/>
        <s v="Bachillerato Académico Cíclico"/>
        <s v="Instituto Técnico Industrial Humberto Ruffo Rivera"/>
        <s v="BEFAC"/>
        <s v="IE Rural Intercultural Madre Laura"/>
      </sharedItems>
    </cacheField>
    <cacheField name="6. Tipo de institución" numFmtId="0">
      <sharedItems count="2">
        <s v="Pública"/>
        <s v="Privada"/>
      </sharedItems>
    </cacheField>
    <cacheField name="7. Año de ingreso al programa de antropología" numFmtId="0">
      <sharedItems containsSemiMixedTypes="0" containsString="0" containsNumber="1" containsInteger="1" minValue="2012" maxValue="2018" count="7">
        <n v="2018"/>
        <n v="2017"/>
        <n v="2016"/>
        <n v="2015"/>
        <n v="2013"/>
        <n v="2014"/>
        <n v="2012"/>
      </sharedItems>
    </cacheField>
    <cacheField name="8. Semestre que cursa actualmente" numFmtId="0">
      <sharedItems containsSemiMixedTypes="0" containsString="0" containsNumber="1" containsInteger="1" minValue="2" maxValue="10" count="5">
        <n v="2"/>
        <n v="4"/>
        <n v="6"/>
        <n v="8"/>
        <n v="10"/>
      </sharedItems>
    </cacheField>
    <cacheField name="9a.Cuál(es) de los siguientes recursos ha utilizado para financiar sus estudios" numFmtId="0">
      <sharedItems count="2">
        <s v="NS/NR"/>
        <s v="Becas"/>
      </sharedItems>
    </cacheField>
    <cacheField name="9b.Cuál(es) de los siguientes recursos ha utilizado para financiar sus estudios" numFmtId="0">
      <sharedItems count="2">
        <s v="NS/NR"/>
        <s v="Préstamos"/>
      </sharedItems>
    </cacheField>
    <cacheField name="9c.Cuál(es) de los siguientes recursos ha utilizado para financiar sus estudios" numFmtId="0">
      <sharedItems count="2">
        <s v="NS/NR"/>
        <s v="Ahorros personales"/>
      </sharedItems>
    </cacheField>
    <cacheField name="9d.Cuál(es) de los siguientes recursos ha utilizado para financiar sus estudios" numFmtId="0">
      <sharedItems count="2">
        <s v="NS/NR"/>
        <s v="Ingresos personlaes mientras estudia"/>
      </sharedItems>
    </cacheField>
    <cacheField name="9e.Cuál(es) de los siguientes recursos ha utilizado para financiar sus estudios" numFmtId="0">
      <sharedItems count="2">
        <s v="Apoyo económico de la familia"/>
        <s v="NS/NR"/>
      </sharedItems>
    </cacheField>
    <cacheField name="10. Por qué ingresó a estudiar antropología" numFmtId="0">
      <sharedItems count="13">
        <s v="Interés"/>
        <s v="Influencia"/>
        <s v="Casualidad"/>
        <s v="Complemetación profesional"/>
        <s v="Gusto"/>
        <s v="Estudio y comprensión de la sociedad y sus problematicas"/>
        <s v="Plan de estudio"/>
        <s v="Curiosidad"/>
        <s v="Campo de acción comunitario"/>
        <s v="Importancia de la Antropología"/>
        <s v="Forma de vida"/>
        <s v="Experiencias previas"/>
        <s v="NS/NR"/>
      </sharedItems>
    </cacheField>
    <cacheField name="11. Fue tu primera opción" numFmtId="0">
      <sharedItems count="2">
        <s v="Si"/>
        <s v="No"/>
      </sharedItems>
    </cacheField>
    <cacheField name="11a. Si la respuesta es no, cuál fue la primera opción" numFmtId="0">
      <sharedItems count="27">
        <s v="N/A"/>
        <s v="Biología"/>
        <s v="Derecho"/>
        <s v="Actuación"/>
        <s v="Trabajo Social"/>
        <s v="Contaduria Pública"/>
        <s v="Fonoaudiología"/>
        <s v="Literatura"/>
        <s v="Ingeniería Física"/>
        <s v="Veterinaria"/>
        <s v="Diseño Gráfico"/>
        <s v="Medicina"/>
        <s v="Artes escénicas"/>
        <s v="Ingeniería Ambiental"/>
        <s v="Música"/>
        <s v="NS/NR"/>
        <s v="Arte Dramática"/>
        <s v="Sociología"/>
        <s v="Comunicación Social"/>
        <s v="Administración"/>
        <s v="Lenguas modernas"/>
        <s v="Fisioterapia"/>
        <s v="Ingeniería Civil"/>
        <s v="Ciencia Política"/>
        <s v="Arquitectura"/>
        <s v="Salud"/>
        <s v="Filosofía"/>
      </sharedItems>
    </cacheField>
    <cacheField name="12a. Al terminar la universidad en dónde le gustaría trabajar" numFmtId="0">
      <sharedItems count="2">
        <s v="Institución del Estado"/>
        <s v="NS/NR"/>
      </sharedItems>
    </cacheField>
    <cacheField name="12b. Al terminar la universidad en dónde le gustaría trabajar" numFmtId="0">
      <sharedItems count="2">
        <s v="ONG"/>
        <s v="NS/NR"/>
      </sharedItems>
    </cacheField>
    <cacheField name="12c. Al terminar la universidad en dónde le gustaría trabajar" numFmtId="0">
      <sharedItems count="2">
        <s v="NS/NR"/>
        <s v="Organización social"/>
      </sharedItems>
    </cacheField>
    <cacheField name="12d. Al terminar la universidad en dónde le gustaría trabajar" numFmtId="0">
      <sharedItems count="2">
        <s v="NS/NR"/>
        <s v="Sector productivo"/>
      </sharedItems>
    </cacheField>
    <cacheField name="12e. Al terminar la universidad en dónde le gustaría trabajar" numFmtId="0">
      <sharedItems count="2">
        <s v="NS/NR"/>
        <s v="Sector Educativo"/>
      </sharedItems>
    </cacheField>
    <cacheField name="12f. Al terminar la universidad en dónde le gustaría trabajar" numFmtId="0">
      <sharedItems count="2">
        <s v="NS/NR"/>
        <s v="Independiente"/>
      </sharedItems>
    </cacheField>
    <cacheField name="13a. En qué área de la antropología te gustaría desempeñarse" numFmtId="0">
      <sharedItems count="2">
        <s v="Social y cultural"/>
        <s v="NS/NR"/>
      </sharedItems>
    </cacheField>
    <cacheField name="13b. En qué área de la antropología te gustaría desempeñarse" numFmtId="0">
      <sharedItems count="2">
        <s v="Biológica"/>
        <s v="NS/NR"/>
      </sharedItems>
    </cacheField>
    <cacheField name="13c. En qué área de la antropología te gustaría desempeñarse" numFmtId="0">
      <sharedItems count="2">
        <s v="NS/NR"/>
        <s v="Lingüística"/>
      </sharedItems>
    </cacheField>
    <cacheField name="13d. En qué área de la antropología te gustaría desempeñarse" numFmtId="0">
      <sharedItems count="2">
        <s v="NS/NR"/>
        <s v="Arqueológica"/>
      </sharedItems>
    </cacheField>
    <cacheField name="13e. En qué área de la antropología te gustaría desempeñarse" numFmtId="0">
      <sharedItems count="8">
        <s v="NS/NR"/>
        <s v="Complementación profesional"/>
        <s v="Campo de acción comunitario"/>
        <s v="Gusto"/>
        <s v="Motivación social"/>
        <s v="Capacidad explicativa"/>
        <s v="Curiosidad"/>
        <s v="Interés"/>
      </sharedItems>
    </cacheField>
    <cacheField name="14a. ¿Cuál es su plan al terminar la carrera universitaria?" numFmtId="0">
      <sharedItems count="2">
        <s v="NS/NR"/>
        <s v="Ingresar en el mercado laboral"/>
      </sharedItems>
    </cacheField>
    <cacheField name="14b. ¿Cuál es su plan al terminar la carrera universitaria?" numFmtId="0">
      <sharedItems count="2">
        <s v="NS/NR"/>
        <s v="Estudiar un Posgrado"/>
      </sharedItems>
    </cacheField>
    <cacheField name="14c. ¿Cuál es su plan al terminar la carrera universitaria?" numFmtId="0">
      <sharedItems count="2">
        <s v="NS/NR"/>
        <s v="Dedicar tu tiempo a proyectos personales"/>
      </sharedItems>
    </cacheField>
    <cacheField name="15a. En qué temática(s) le gustaría especializarse (puede seleccionar varias)" numFmtId="0">
      <sharedItems count="2">
        <s v="Conflicto armado y resolución de conflictos"/>
        <s v="NS/NR"/>
      </sharedItems>
    </cacheField>
    <cacheField name="15b. En qué temática(s) le gustaría especializarse (puede seleccionar varias)" numFmtId="0">
      <sharedItems count="2">
        <s v="NS/NR"/>
        <s v="Antropología urbana"/>
      </sharedItems>
    </cacheField>
    <cacheField name="15c. En qué temática(s) le gustaría especializarse (puede seleccionar varias)" numFmtId="0">
      <sharedItems count="2">
        <s v="Negritudes"/>
        <s v="NS/NR"/>
      </sharedItems>
    </cacheField>
    <cacheField name="15d. En qué temática(s) le gustaría especializarse (puede seleccionar varias)" numFmtId="0">
      <sharedItems count="2">
        <s v="Comunidades indígenas"/>
        <s v="NS/NR"/>
      </sharedItems>
    </cacheField>
    <cacheField name="15e. En qué temática(s) le gustaría especializarse (puede seleccionar varias)" numFmtId="0">
      <sharedItems count="2">
        <s v="NS/NR"/>
        <s v="Antropología de la salud"/>
      </sharedItems>
    </cacheField>
    <cacheField name="15f. En qué temática(s) le gustaría especializarse (puede seleccionar varias)" numFmtId="0">
      <sharedItems count="2">
        <s v="NS/NR"/>
        <s v="Arqueología y patrimonio"/>
      </sharedItems>
    </cacheField>
    <cacheField name="15g. En qué temática(s) le gustaría especializarse (puede seleccionar varias)" numFmtId="0">
      <sharedItems count="2">
        <s v="Interculturalidad"/>
        <s v="NS/NR"/>
      </sharedItems>
    </cacheField>
    <cacheField name="15h. En qué temática(s) le gustaría especializarse (puede seleccionar varias)" numFmtId="0">
      <sharedItems count="2">
        <s v="NS/NR"/>
        <s v="Medio ambiente y biodiversidad"/>
      </sharedItems>
    </cacheField>
    <cacheField name="15i. En qué temática(s) le gustaría especializarse (puede seleccionar varias)" numFmtId="0">
      <sharedItems count="2">
        <s v="Estudios de género"/>
        <s v="NS/NR"/>
      </sharedItems>
    </cacheField>
    <cacheField name="15j. En qué temática(s) le gustaría especializarse (puede seleccionar varias)" numFmtId="0">
      <sharedItems count="2">
        <s v="NS/NR"/>
        <s v="Antropología política"/>
      </sharedItems>
    </cacheField>
    <cacheField name="15k. En qué temática(s) le gustaría especializarse (puede seleccionar varias)" numFmtId="0">
      <sharedItems count="2">
        <s v="NS/NR"/>
        <s v="Antropología visual"/>
      </sharedItems>
    </cacheField>
    <cacheField name="15l. En qué temática(s) le gustaría especializarse (puede seleccionar varias)" numFmtId="0">
      <sharedItems count="2">
        <s v="Antropología forense"/>
        <s v="NS/NR"/>
      </sharedItems>
    </cacheField>
    <cacheField name="15m. En qué temática(s) le gustaría especializarse (puede seleccionar varias)" numFmtId="0">
      <sharedItems count="2">
        <s v="NS/NR"/>
        <s v="Otro"/>
      </sharedItems>
    </cacheField>
    <cacheField name="15m1. Cuál" numFmtId="0">
      <sharedItems/>
    </cacheField>
    <cacheField name="16a. Qué entidades, empresas y organizaciones cree que son las que más brindan empleo en su municipio y/o departamento a los antropólogos y/o carreras afines:" numFmtId="0">
      <sharedItems count="24">
        <s v="CRC"/>
        <s v="Gobernación"/>
        <s v="Bienestar Familiar"/>
        <s v="Instituciones Estatales"/>
        <s v="NS/NR"/>
        <s v="ONG"/>
        <s v="Empresas de obra civil"/>
        <s v="Fiscalía"/>
        <s v="Constructoras"/>
        <s v="Comunicar"/>
        <s v="ICBF"/>
        <s v="Solución de conflictos"/>
        <s v="Universidad del Cauca"/>
        <s v="Organizaciones Sociales"/>
        <s v="Instituciones educativas"/>
        <s v="Multinacionales"/>
        <s v="Fundaciones"/>
        <s v="Empresas Privadas"/>
        <s v="CRIC"/>
        <s v="Fuerza Pública"/>
        <s v="Alcaldía"/>
        <s v="Ecopetrol"/>
        <s v="Empresas de explotación natural"/>
        <s v="ICANH"/>
      </sharedItems>
    </cacheField>
    <cacheField name="16b. Qué entidades, empresas y organizaciones cree que son las que más brindan empleo en su municipio y/o departamento a los antropólogos y/o carreras afines:" numFmtId="0">
      <sharedItems count="24">
        <s v="Nuevo Cauca"/>
        <s v="NS/NR"/>
        <s v="Empresas Privadas"/>
        <s v="Instituciones Estatales"/>
        <s v="Medicina legal"/>
        <s v="Multinacionales"/>
        <s v="ONG"/>
        <s v="CRIC"/>
        <s v="Ruta pacífica de las mujeres"/>
        <s v="Fuerza Pública"/>
        <s v="Gobernación"/>
        <s v="Alcaldía"/>
        <s v="ICBF"/>
        <s v="Constructoras"/>
        <s v="Instituciones educativas"/>
        <s v="Fiscalía"/>
        <s v="Organizaciones Sociales"/>
        <s v="Cabildos"/>
        <s v="Petroleras"/>
        <s v="Pastoral social"/>
        <s v="Unidad de Restitución de Tierras"/>
        <s v="EPS"/>
        <s v="Policía Nacional"/>
        <s v="Organizaciones políticas"/>
      </sharedItems>
    </cacheField>
    <cacheField name="16c. Qué entidades, empresas y organizaciones cree que son las que más brindan empleo en su municipio y/o departamento a los antropólogos y/o carreras afines:" numFmtId="0">
      <sharedItems count="20">
        <s v="Mujeres tejedoras"/>
        <s v="NS/NR"/>
        <s v="Instituciones Estatales"/>
        <s v="Alcaldía"/>
        <s v="Empresas Privadas"/>
        <s v="Astromeliar"/>
        <s v="Fundaciones"/>
        <s v="CRIC"/>
        <s v="Sector educativo"/>
        <s v="Fiscalía"/>
        <s v="Organizaciones Sociales"/>
        <s v="Instituciones educativas"/>
        <s v="Organizaciones políticas"/>
        <s v="ICBF"/>
        <s v="Gobernación"/>
        <s v="Constructoras"/>
        <s v="Multinacionales"/>
        <s v="Consejo Noruego para Refugiados"/>
        <s v="Policía"/>
        <s v="Universidad del Cauca"/>
      </sharedItems>
    </cacheField>
    <cacheField name="17a. Cuáles crees que son las necesidades de su municipio y/o departamento que como antropólogo(a) puedes ayudar a mejorar" numFmtId="0">
      <sharedItems count="17">
        <s v="Defensa de tierras y territorios"/>
        <s v="Preservación y protección de la cultura, la identidad y la historia"/>
        <s v="NS/NR"/>
        <s v="Grupos sociales vulnerables e inclusión social"/>
        <s v="Conflicto armado, social y/o cultural"/>
        <s v="Estudios de género"/>
        <s v="Ausencia del Estado"/>
        <s v="Investigación y proyectos"/>
        <s v="Educación"/>
        <s v="Conservación de recursos naturales"/>
        <s v="Trabajo comunitario"/>
        <s v="Desplazamiento y/o desaparición forzado"/>
        <s v="Desigualdad social y/o económica"/>
        <s v="Inseguridad"/>
        <s v="Empleo"/>
        <s v="Compresión del contexto social, político y/o económico"/>
        <s v="Estudios en Antropología Urbana"/>
      </sharedItems>
    </cacheField>
    <cacheField name="17b. Cuáles crees que son las necesidades de su municipio y/o departamento que como antropólogo(a) puedes ayudar a mejorar" numFmtId="0">
      <sharedItems count="14">
        <s v="Conflicto armado, social y/o cultural"/>
        <s v="NS/NR"/>
        <s v="Desigualdad social y/o económica"/>
        <s v="Preservación y protección de la cultura, la identidad y la historia"/>
        <s v="Empleo"/>
        <s v="Estudios de género"/>
        <s v="Grupos sociales vulnerables e inclusión social"/>
        <s v="DDHH"/>
        <s v="Educación"/>
        <s v="Investigación y proyectos"/>
        <s v="Trabajo comunitario"/>
        <s v="Agricultura"/>
        <s v="Vivienda"/>
        <s v="Consumo de drogas"/>
      </sharedItems>
    </cacheField>
    <cacheField name="17c. Cuáles crees que son las necesidades de su municipio y/o departamento que como antropólogo(a) puedes ayudar a mejorar" numFmtId="0">
      <sharedItems count="8">
        <s v="Estudios de género"/>
        <s v="NS/NR"/>
        <s v="Grupos sociales vulnerables e inclusión social"/>
        <s v="Conservación de recursos naturales"/>
        <s v="Conflicto armado, social y/o cultural"/>
        <s v="Preservación y protección de la cultura, la identidad y la historia"/>
        <s v="Seguridad"/>
        <s v="Vivienda"/>
      </sharedItems>
    </cacheField>
    <cacheField name="18a. Trabajas o has trabajado desde que iniciaste tu carrera (sí has trabajado en qué has trabajado)" numFmtId="0">
      <sharedItems count="29">
        <s v="NS/NR"/>
        <s v="Contabilidad"/>
        <s v="No"/>
        <s v="Independiente"/>
        <s v="Ventas de ropa y calzado"/>
        <s v="Niñera"/>
        <s v="Mesero(a)"/>
        <s v="Voluntaria ONG"/>
        <s v="Jardineria"/>
        <s v="Voluntario Universidad del Cauca"/>
        <s v="Ventas Ambulantes"/>
        <s v="Ayudante en procesos arqueológicos"/>
        <s v="Música"/>
        <s v="Librería"/>
        <s v="Agricultura"/>
        <s v="Monitoria"/>
        <s v="Archivo"/>
        <s v="Vigilancia"/>
        <s v="Ventas"/>
        <s v="Recreación"/>
        <s v="Asesor comercial"/>
        <s v="Pasteleria"/>
        <s v="Educación financiera"/>
        <s v="Docente"/>
        <s v="Publicidad"/>
        <s v="Peluquería Canina"/>
        <s v="Seguridad"/>
        <s v="Ayudante comunitario"/>
        <s v="Construcción"/>
      </sharedItems>
    </cacheField>
    <cacheField name="18b. Trabajas o has trabajado desde que iniciaste tu carrera (sí has trabajado en qué has trabajado)" numFmtId="0">
      <sharedItems count="16">
        <s v="NS/NR"/>
        <s v="Empleado de Cafeinternet"/>
        <s v="Ventas"/>
        <s v="Asistente de Abogado"/>
        <s v="Agricultura"/>
        <s v="Mesero(a)"/>
        <s v="Lavado de autos"/>
        <s v="Inventigación"/>
        <s v="trabajadora doméstica"/>
        <s v="Niñera"/>
        <s v="Ventas de postres"/>
        <s v="Monitoria"/>
        <s v="Ventas de ropa y calzado"/>
        <s v="Secretariado"/>
        <s v="Docente"/>
        <s v="Música"/>
      </sharedItems>
    </cacheField>
    <cacheField name="18c. Trabajas o has trabajado desde que iniciaste tu carrera (sí has trabajado en qué has trabajado)" numFmtId="0">
      <sharedItems count="11">
        <s v="NS/NR"/>
        <s v="Guía turística"/>
        <s v="Pintor"/>
        <s v="Ventas"/>
        <s v="Asesor bancario"/>
        <s v="Corrección de estilo"/>
        <s v="Publicidad"/>
        <s v="Logística"/>
        <s v="Archivo"/>
        <s v="Ayudante en procesos arqueológicos"/>
        <s v="Mesero(a)"/>
      </sharedItems>
    </cacheField>
    <cacheField name="19. Quieres realizar un posgrado" numFmtId="0">
      <sharedItems/>
    </cacheField>
    <cacheField name="19a. Si la respuesta es sí, en qué gustaría realizarlo" numFmtId="0">
      <sharedItems/>
    </cacheField>
    <cacheField name="20a. Qué te gustaría que se fortaleciera en el programa y que te ayude cuando estés trabajando" numFmtId="0">
      <sharedItems/>
    </cacheField>
    <cacheField name="20b. Qué te gustaría que se fortaleciera en el programa y que te ayude cuando estés trabajando" numFmtId="0">
      <sharedItems/>
    </cacheField>
    <cacheField name="20c. Qué te gustaría que se fortaleciera en el programa y que te ayude cuando estés trabajando" numFmtId="0">
      <sharedItems/>
    </cacheField>
    <cacheField name="20d. Qué te gustaría que se fortaleciera en el programa y que te ayude cuando estés trabajando" numFmtId="0">
      <sharedItems/>
    </cacheField>
    <cacheField name="20e. Qué te gustaría que se fortaleciera en el programa y que te ayude cuando estés trabajando" numFmtId="0">
      <sharedItems/>
    </cacheField>
    <cacheField name="20f. Qué te gustaría que se fortaleciera en el programa y que te ayude cuando estés trabajando" numFmtId="0">
      <sharedItems/>
    </cacheField>
    <cacheField name="20g. Qué te gustaría que se fortaleciera en el programa y que te ayude cuando estés trabajando" numFmtId="0">
      <sharedItems/>
    </cacheField>
    <cacheField name="20g1. Cuál?" numFmtId="0">
      <sharedItems/>
    </cacheField>
    <cacheField name="21. ¿Cree usted que el plan de estudios de la carrera que eligió estudiar reúne las necesidades y requisitos del mercado actual?" numFmtId="0">
      <sharedItems/>
    </cacheField>
    <cacheField name="22. ¿Conoce con profundidad el perfil de su carrera? " numFmtId="0">
      <sharedItems/>
    </cacheField>
    <cacheField name="23. ¿La secuencia de asignaturas establecidas en su plan de estudios, es la adecuada a sus condiciones y necesidades como estudiante? " numFmtId="0">
      <sharedItems/>
    </cacheField>
    <cacheField name="23a. Por qué?" numFmtId="0">
      <sharedItems longText="1"/>
    </cacheField>
    <cacheField name="24. El plan de estudios integra el conocimiento científico, tecnológico, y las competencias necesarias para el ejercicio de la profesión." numFmtId="0">
      <sharedItems/>
    </cacheField>
    <cacheField name="24a. Por qué?" numFmtId="0">
      <sharedItems longText="1"/>
    </cacheField>
    <cacheField name="25. ¿Cómo se informó sobre la existencia de la carrera que cursa actualmente?" numFmtId="0">
      <sharedItems/>
    </cacheField>
    <cacheField name="26. ¿Ha cumplido la universidad tus expectativas en cuanto al nivel de conocimiento adquirido?" numFmtId="0">
      <sharedItems/>
    </cacheField>
    <cacheField name="26a. Por qué?" numFmtId="0">
      <sharedItems longText="1"/>
    </cacheField>
    <cacheField name="27a. ¿Qué aspectos crees que son mejorables para ajustar la formación universitaria a las necesidades de instituciones y organizaciones? (puede seleccionar varias)" numFmtId="0">
      <sharedItems/>
    </cacheField>
    <cacheField name="27b. ¿Qué aspectos crees que son mejorables para ajustar la formación universitaria a las necesidades de instituciones y organizaciones? (puede seleccionar varias)" numFmtId="0">
      <sharedItems/>
    </cacheField>
    <cacheField name="27c. ¿Qué aspectos crees que son mejorables para ajustar la formación universitaria a las necesidades de instituciones y organizaciones? (puede seleccionar varias)" numFmtId="0">
      <sharedItems/>
    </cacheField>
    <cacheField name="27d. ¿Qué aspectos crees que son mejorables para ajustar la formación universitaria a las necesidades de instituciones y organizaciones? (puede seleccionar varias)" numFmtId="0">
      <sharedItems/>
    </cacheField>
    <cacheField name="27d1. Cuál" numFmtId="0">
      <sharedItems/>
    </cacheField>
    <cacheField name="28a. ¿Qué salario esperas recibir en tu primer empleo?" numFmtId="0">
      <sharedItems/>
    </cacheField>
    <cacheField name="28b. ¿Qué salario esperas recibir en tu primer empleo?" numFmtId="0">
      <sharedItems/>
    </cacheField>
    <cacheField name="28c. ¿Qué salario esperas recibir en tu primer empleo?" numFmtId="0">
      <sharedItems/>
    </cacheField>
    <cacheField name="29a. Qué canales de comunicación utilizarías para encontrar información sobre instituciones y organizaciones en que trabajar." numFmtId="0">
      <sharedItems/>
    </cacheField>
    <cacheField name="29b. Qué canales de comunicación utilizarías para encontrar información sobre instituciones y organizaciones en que trabajar." numFmtId="0">
      <sharedItems/>
    </cacheField>
    <cacheField name="29c. Qué canales de comunicación utilizarías para encontrar información sobre instituciones y organizaciones en que trabajar." numFmtId="0">
      <sharedItems/>
    </cacheField>
    <cacheField name="29d. Qué canales de comunicación utilizarías para encontrar información sobre instituciones y organizaciones en que trabajar." numFmtId="0">
      <sharedItems/>
    </cacheField>
    <cacheField name="29e. Qué canales de comunicación utilizarías para encontrar información sobre instituciones y organizaciones en que trabajar." numFmtId="0">
      <sharedItems/>
    </cacheField>
    <cacheField name="29f. Qué canales de comunicación utilizarías para encontrar información sobre instituciones y organizaciones en que trabajar." numFmtId="0">
      <sharedItems/>
    </cacheField>
    <cacheField name="29f1. Cuál?"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DC" refreshedDate="43402.426689699074" createdVersion="5" refreshedVersion="5" minRefreshableVersion="3" recordCount="103">
  <cacheSource type="worksheet">
    <worksheetSource ref="A4:CJ107" sheet="BD2"/>
  </cacheSource>
  <cacheFields count="88">
    <cacheField name="No." numFmtId="0">
      <sharedItems containsSemiMixedTypes="0" containsString="0" containsNumber="1" containsInteger="1" minValue="1" maxValue="103"/>
    </cacheField>
    <cacheField name="1. Año de nacimiento" numFmtId="0">
      <sharedItems containsMixedTypes="1" containsNumber="1" containsInteger="1" minValue="1990" maxValue="2001"/>
    </cacheField>
    <cacheField name="2. Género" numFmtId="0">
      <sharedItems count="3">
        <s v="Femenino"/>
        <s v="Masculino"/>
        <s v="Otro"/>
      </sharedItems>
    </cacheField>
    <cacheField name="3. Municipio de procedencia" numFmtId="0">
      <sharedItems/>
    </cacheField>
    <cacheField name="4. Zona" numFmtId="0">
      <sharedItems/>
    </cacheField>
    <cacheField name="5. Nombre del Colegio del que se graduó" numFmtId="0">
      <sharedItems/>
    </cacheField>
    <cacheField name="6. Tipo de institución" numFmtId="0">
      <sharedItems/>
    </cacheField>
    <cacheField name="7. Año de ingreso al programa de antropología" numFmtId="0">
      <sharedItems containsSemiMixedTypes="0" containsString="0" containsNumber="1" containsInteger="1" minValue="2012" maxValue="2018"/>
    </cacheField>
    <cacheField name="8. Semestre que cursa actualmente" numFmtId="0">
      <sharedItems containsSemiMixedTypes="0" containsString="0" containsNumber="1" containsInteger="1" minValue="2" maxValue="10"/>
    </cacheField>
    <cacheField name="9a.Cuál(es) de los siguientes recursos ha utilizado para financiar sus estudios" numFmtId="0">
      <sharedItems/>
    </cacheField>
    <cacheField name="9b.Cuál(es) de los siguientes recursos ha utilizado para financiar sus estudios" numFmtId="0">
      <sharedItems/>
    </cacheField>
    <cacheField name="9c.Cuál(es) de los siguientes recursos ha utilizado para financiar sus estudios" numFmtId="0">
      <sharedItems/>
    </cacheField>
    <cacheField name="9d.Cuál(es) de los siguientes recursos ha utilizado para financiar sus estudios" numFmtId="0">
      <sharedItems/>
    </cacheField>
    <cacheField name="9e.Cuál(es) de los siguientes recursos ha utilizado para financiar sus estudios" numFmtId="0">
      <sharedItems/>
    </cacheField>
    <cacheField name="10. Por qué ingresó a estudiar antropología" numFmtId="0">
      <sharedItems/>
    </cacheField>
    <cacheField name="11. Fue tu primera opción" numFmtId="0">
      <sharedItems/>
    </cacheField>
    <cacheField name="11a. Si la respuesta es no, cuál fue la primera opción" numFmtId="0">
      <sharedItems/>
    </cacheField>
    <cacheField name="12a. Al terminar la universidad en dónde le gustaría trabajar" numFmtId="0">
      <sharedItems count="2">
        <s v="Institución del Estado"/>
        <s v="NS/NR"/>
      </sharedItems>
    </cacheField>
    <cacheField name="12b. Al terminar la universidad en dónde le gustaría trabajar" numFmtId="0">
      <sharedItems count="2">
        <s v="ONG"/>
        <s v="NS/NR"/>
      </sharedItems>
    </cacheField>
    <cacheField name="12c. Al terminar la universidad en dónde le gustaría trabajar" numFmtId="0">
      <sharedItems count="2">
        <s v="NS/NR"/>
        <s v="Organización social"/>
      </sharedItems>
    </cacheField>
    <cacheField name="12d. Al terminar la universidad en dónde le gustaría trabajar" numFmtId="0">
      <sharedItems count="2">
        <s v="NS/NR"/>
        <s v="Sector productivo"/>
      </sharedItems>
    </cacheField>
    <cacheField name="12e. Al terminar la universidad en dónde le gustaría trabajar" numFmtId="0">
      <sharedItems count="2">
        <s v="NS/NR"/>
        <s v="Sector Educativo"/>
      </sharedItems>
    </cacheField>
    <cacheField name="12f. Al terminar la universidad en dónde le gustaría trabajar" numFmtId="0">
      <sharedItems count="2">
        <s v="NS/NR"/>
        <s v="Independiente"/>
      </sharedItems>
    </cacheField>
    <cacheField name="13a. En qué área de la antropología te gustaría desempeñarse" numFmtId="0">
      <sharedItems/>
    </cacheField>
    <cacheField name="13b. En qué área de la antropología te gustaría desempeñarse" numFmtId="0">
      <sharedItems/>
    </cacheField>
    <cacheField name="13c. En qué área de la antropología te gustaría desempeñarse" numFmtId="0">
      <sharedItems/>
    </cacheField>
    <cacheField name="13d. En qué área de la antropología te gustaría desempeñarse" numFmtId="0">
      <sharedItems/>
    </cacheField>
    <cacheField name="13.1. Por qué?" numFmtId="0">
      <sharedItems/>
    </cacheField>
    <cacheField name="14a. ¿Cuál es su plan al terminar la carrera universitaria?" numFmtId="0">
      <sharedItems count="2">
        <s v="NS/NR"/>
        <s v="Ingresar en el mercado laboral"/>
      </sharedItems>
    </cacheField>
    <cacheField name="14b. ¿Cuál es su plan al terminar la carrera universitaria?" numFmtId="0">
      <sharedItems count="2">
        <s v="NS/NR"/>
        <s v="Estudiar un Posgrado"/>
      </sharedItems>
    </cacheField>
    <cacheField name="14c. ¿Cuál es su plan al terminar la carrera universitaria?" numFmtId="0">
      <sharedItems/>
    </cacheField>
    <cacheField name="15a. En qué temática(s) le gustaría especializarse (puede seleccionar varias)" numFmtId="0">
      <sharedItems count="2">
        <s v="Conflicto armado y resolución de conflictos"/>
        <s v="NS/NR"/>
      </sharedItems>
    </cacheField>
    <cacheField name="15b. En qué temática(s) le gustaría especializarse (puede seleccionar varias)" numFmtId="0">
      <sharedItems count="2">
        <s v="NS/NR"/>
        <s v="Antropología urbana"/>
      </sharedItems>
    </cacheField>
    <cacheField name="15c. En qué temática(s) le gustaría especializarse (puede seleccionar varias)" numFmtId="0">
      <sharedItems count="2">
        <s v="Negritudes"/>
        <s v="NS/NR"/>
      </sharedItems>
    </cacheField>
    <cacheField name="15d. En qué temática(s) le gustaría especializarse (puede seleccionar varias)" numFmtId="0">
      <sharedItems count="2">
        <s v="Comunidades indígenas"/>
        <s v="NS/NR"/>
      </sharedItems>
    </cacheField>
    <cacheField name="15e. En qué temática(s) le gustaría especializarse (puede seleccionar varias)" numFmtId="0">
      <sharedItems count="2">
        <s v="NS/NR"/>
        <s v="Antropología de la salud"/>
      </sharedItems>
    </cacheField>
    <cacheField name="15f. En qué temática(s) le gustaría especializarse (puede seleccionar varias)" numFmtId="0">
      <sharedItems count="2">
        <s v="NS/NR"/>
        <s v="Arqueología y patrimonio"/>
      </sharedItems>
    </cacheField>
    <cacheField name="15g. En qué temática(s) le gustaría especializarse (puede seleccionar varias)" numFmtId="0">
      <sharedItems count="2">
        <s v="Interculturalidad"/>
        <s v="NS/NR"/>
      </sharedItems>
    </cacheField>
    <cacheField name="15h. En qué temática(s) le gustaría especializarse (puede seleccionar varias)" numFmtId="0">
      <sharedItems count="2">
        <s v="NS/NR"/>
        <s v="Medio ambiente y biodiversidad"/>
      </sharedItems>
    </cacheField>
    <cacheField name="15i. En qué temática(s) le gustaría especializarse (puede seleccionar varias)" numFmtId="0">
      <sharedItems count="2">
        <s v="Estudios de género"/>
        <s v="NS/NR"/>
      </sharedItems>
    </cacheField>
    <cacheField name="15j. En qué temática(s) le gustaría especializarse (puede seleccionar varias)" numFmtId="0">
      <sharedItems count="2">
        <s v="NS/NR"/>
        <s v="Antropología política"/>
      </sharedItems>
    </cacheField>
    <cacheField name="15k. En qué temática(s) le gustaría especializarse (puede seleccionar varias)" numFmtId="0">
      <sharedItems count="2">
        <s v="NS/NR"/>
        <s v="Antropología visual"/>
      </sharedItems>
    </cacheField>
    <cacheField name="15l. En qué temática(s) le gustaría especializarse (puede seleccionar varias)" numFmtId="0">
      <sharedItems count="2">
        <s v="Antropología forense"/>
        <s v="NS/NR"/>
      </sharedItems>
    </cacheField>
    <cacheField name="15m. En qué temática(s) le gustaría especializarse (puede seleccionar varias)" numFmtId="0">
      <sharedItems count="2">
        <s v="NS/NR"/>
        <s v="Otro"/>
      </sharedItems>
    </cacheField>
    <cacheField name="15m1. Cuál" numFmtId="0">
      <sharedItems/>
    </cacheField>
    <cacheField name="16a. Qué entidades, empresas y organizaciones cree que son las que más brindan empleo en su municipio y/o departamento a los antropólogos y/o carreras afines:" numFmtId="0">
      <sharedItems/>
    </cacheField>
    <cacheField name="16b. Qué entidades, empresas y organizaciones cree que son las que más brindan empleo en su municipio y/o departamento a los antropólogos y/o carreras afines:" numFmtId="0">
      <sharedItems/>
    </cacheField>
    <cacheField name="16c. Qué entidades, empresas y organizaciones cree que son las que más brindan empleo en su municipio y/o departamento a los antropólogos y/o carreras afines:" numFmtId="0">
      <sharedItems/>
    </cacheField>
    <cacheField name="17a. Cuáles crees que son las necesidades de su municipio y/o departamento que como antropólogo(a) puedes ayudar a mejorar" numFmtId="0">
      <sharedItems/>
    </cacheField>
    <cacheField name="17b. Cuáles crees que son las necesidades de su municipio y/o departamento que como antropólogo(a) puedes ayudar a mejorar" numFmtId="0">
      <sharedItems/>
    </cacheField>
    <cacheField name="17c. Cuáles crees que son las necesidades de su municipio y/o departamento que como antropólogo(a) puedes ayudar a mejorar" numFmtId="0">
      <sharedItems/>
    </cacheField>
    <cacheField name="18a. Trabajas o has trabajado desde que iniciaste tu carrera (sí has trabajado en qué has trabajado)" numFmtId="0">
      <sharedItems/>
    </cacheField>
    <cacheField name="18b. Trabajas o has trabajado desde que iniciaste tu carrera (sí has trabajado en qué has trabajado)" numFmtId="0">
      <sharedItems/>
    </cacheField>
    <cacheField name="18c. Trabajas o has trabajado desde que iniciaste tu carrera (sí has trabajado en qué has trabajado)" numFmtId="0">
      <sharedItems/>
    </cacheField>
    <cacheField name="19. Quieres realizar un posgrado" numFmtId="0">
      <sharedItems count="3">
        <s v="Si"/>
        <s v="No"/>
        <s v="NS/NR"/>
      </sharedItems>
    </cacheField>
    <cacheField name="19a. Si la respuesta es sí, en qué gustaría realizarlo" numFmtId="0">
      <sharedItems count="29">
        <s v="NS/NR"/>
        <s v="Estudios Interculturales"/>
        <s v="Antropología Forense"/>
        <s v="Estudios de Género"/>
        <s v="Arqueología"/>
        <s v="Bioantropología"/>
        <s v="Filosofía"/>
        <s v="Antropología Social"/>
        <s v="Antropología Política"/>
        <s v="Lingüística"/>
        <s v="Estudios Cinematográficos "/>
        <s v="Antropología Médica"/>
        <s v="Estudios en Líticos"/>
        <s v="Estudios de Paz y Conflicto"/>
        <s v="Antropología de la alimentación"/>
        <s v="Estudios en Gestión Socioambiental"/>
        <s v="Estudios Políticos"/>
        <s v="Antropología Jurídica"/>
        <s v="Estudios de Droga y Cultivos Ilícitos"/>
        <s v="Antropología Biológica"/>
        <s v="Educación"/>
        <s v="Investigación Criminal"/>
        <s v="Políticas Públicas"/>
        <s v="Antropología Urbana"/>
        <s v="Derechos Humanos"/>
        <s v="Historia y Etnohistoria"/>
        <s v="Estudios en Corporalidad"/>
        <s v="Antropología Visual"/>
        <s v="Museología"/>
      </sharedItems>
    </cacheField>
    <cacheField name="20a. Qué te gustaría que se fortaleciera en el programa y que te ayude cuando estés trabajando" numFmtId="0">
      <sharedItems count="2">
        <s v="NS/NR"/>
        <s v="Prácticas profesionales"/>
      </sharedItems>
    </cacheField>
    <cacheField name="20b. Qué te gustaría que se fortaleciera en el programa y que te ayude cuando estés trabajando" numFmtId="0">
      <sharedItems count="2">
        <s v="Trabajo con comunidades rurales"/>
        <s v="NS/NR"/>
      </sharedItems>
    </cacheField>
    <cacheField name="20c. Qué te gustaría que se fortaleciera en el programa y que te ayude cuando estés trabajando" numFmtId="0">
      <sharedItems count="2">
        <s v="Diseño e implementación de proyectos de investigación y/o intervención social"/>
        <s v="NS/NR"/>
      </sharedItems>
    </cacheField>
    <cacheField name="20d. Qué te gustaría que se fortaleciera en el programa y que te ayude cuando estés trabajando" numFmtId="0">
      <sharedItems count="2">
        <s v="Elaboración de artículos, reseñas, ponencias entre otros escritos académicos"/>
        <s v="NS/NR"/>
      </sharedItems>
    </cacheField>
    <cacheField name="20e. Qué te gustaría que se fortaleciera en el programa y que te ayude cuando estés trabajando" numFmtId="0">
      <sharedItems count="2">
        <s v="Idiomas"/>
        <s v="NS/NR"/>
      </sharedItems>
    </cacheField>
    <cacheField name="20f. Qué te gustaría que se fortaleciera en el programa y que te ayude cuando estés trabajando" numFmtId="0">
      <sharedItems count="2">
        <s v="Habilidades de trabajo en equipo y comunicación oral"/>
        <s v="NS/NR"/>
      </sharedItems>
    </cacheField>
    <cacheField name="20g. Qué te gustaría que se fortaleciera en el programa y que te ayude cuando estés trabajando" numFmtId="0">
      <sharedItems count="2">
        <s v="N/A"/>
        <s v="Otra"/>
      </sharedItems>
    </cacheField>
    <cacheField name="20g1. Cuál?" numFmtId="0">
      <sharedItems/>
    </cacheField>
    <cacheField name="21. ¿Cree usted que el plan de estudios de la carrera que eligió estudiar reúne las necesidades y requisitos del mercado actual?" numFmtId="0">
      <sharedItems count="6">
        <s v="En buena medida"/>
        <s v="Lo desconozco"/>
        <s v="En poca medida"/>
        <s v="En gran medida"/>
        <s v="En ninguna medida"/>
        <s v="NS/NR"/>
      </sharedItems>
    </cacheField>
    <cacheField name="22. ¿Conoce con profundidad el perfil de su carrera? " numFmtId="0">
      <sharedItems count="5">
        <s v="En buena medida"/>
        <s v="En poca medida"/>
        <s v="En gran medida"/>
        <s v="Lo desconozco"/>
        <s v="NS/NR"/>
      </sharedItems>
    </cacheField>
    <cacheField name="23. ¿La secuencia de asignaturas establecidas en su plan de estudios, es la adecuada a sus condiciones y necesidades como estudiante? " numFmtId="0">
      <sharedItems count="3">
        <s v="NS/NR"/>
        <s v="Si"/>
        <s v="No"/>
      </sharedItems>
    </cacheField>
    <cacheField name="23a. Por qué?" numFmtId="0">
      <sharedItems longText="1"/>
    </cacheField>
    <cacheField name="24. El plan de estudios integra el conocimiento científico, tecnológico, y las competencias necesarias para el ejercicio de la profesión." numFmtId="0">
      <sharedItems count="3">
        <s v="NS/NR"/>
        <s v="Si"/>
        <s v="No"/>
      </sharedItems>
    </cacheField>
    <cacheField name="24a. Por qué?" numFmtId="0">
      <sharedItems longText="1"/>
    </cacheField>
    <cacheField name="25. ¿Cómo se informó sobre la existencia de la carrera que cursa actualmente?" numFmtId="0">
      <sharedItems count="7">
        <s v="Página Institucional Universidad del Cauca"/>
        <s v="Información de tercero"/>
        <s v="Internet"/>
        <s v="Oficina Universidad del Cauca"/>
        <s v="Información externa"/>
        <s v="Televisión"/>
        <s v="NS/NR"/>
      </sharedItems>
    </cacheField>
    <cacheField name="26. ¿Ha cumplido la universidad tus expectativas en cuanto al nivel de conocimiento adquirido?" numFmtId="0">
      <sharedItems count="3">
        <s v="NS/NR"/>
        <s v="Si"/>
        <s v="No"/>
      </sharedItems>
    </cacheField>
    <cacheField name="26a. Por qué?" numFmtId="0">
      <sharedItems longText="1"/>
    </cacheField>
    <cacheField name="27a. ¿Qué aspectos crees que son mejorables para ajustar la formación universitaria a las necesidades de instituciones y organizaciones? (puede seleccionar varias)" numFmtId="0">
      <sharedItems count="2">
        <s v="Combinar la formación teórica con prácticas en instituciones y/o organizaciones"/>
        <s v="NS/NR"/>
      </sharedItems>
    </cacheField>
    <cacheField name="27b. ¿Qué aspectos crees que son mejorables para ajustar la formación universitaria a las necesidades de instituciones y organizaciones? (puede seleccionar varias)" numFmtId="0">
      <sharedItems count="2">
        <s v="Enseñanzas más orientadas al detalle y la realidad del entorno"/>
        <s v="NS/NR"/>
      </sharedItems>
    </cacheField>
    <cacheField name="27c. ¿Qué aspectos crees que son mejorables para ajustar la formación universitaria a las necesidades de instituciones y organizaciones? (puede seleccionar varias)" numFmtId="0">
      <sharedItems count="2">
        <s v="Mayor participación de profesionales externos al profesorado a través de conferencias o charlas"/>
        <s v="NS/NR"/>
      </sharedItems>
    </cacheField>
    <cacheField name="27d. ¿Qué aspectos crees que son mejorables para ajustar la formación universitaria a las necesidades de instituciones y organizaciones? (puede seleccionar varias)" numFmtId="0">
      <sharedItems count="2">
        <s v="NS/NR"/>
        <s v="Otro"/>
      </sharedItems>
    </cacheField>
    <cacheField name="27d1. Cuál" numFmtId="0">
      <sharedItems/>
    </cacheField>
    <cacheField name="28a. ¿Qué salario esperas recibir en tu primer empleo?" numFmtId="0">
      <sharedItems count="3">
        <s v="N/A"/>
        <s v="Menos de 1.500.000"/>
        <s v="NS/NR"/>
      </sharedItems>
    </cacheField>
    <cacheField name="28b. ¿Qué salario esperas recibir en tu primer empleo?" numFmtId="0">
      <sharedItems count="3">
        <s v="Entre 1500.000 y 2.500.000"/>
        <s v="N/A"/>
        <s v="NS/NR"/>
      </sharedItems>
    </cacheField>
    <cacheField name="28c. ¿Qué salario esperas recibir en tu primer empleo?" numFmtId="0">
      <sharedItems count="3">
        <s v="N/A"/>
        <s v="Entre 2.500.000 y 3.500.000"/>
        <s v="NS/NR"/>
      </sharedItems>
    </cacheField>
    <cacheField name="29a. Qué canales de comunicación utilizarías para encontrar información sobre instituciones y organizaciones en que trabajar." numFmtId="0">
      <sharedItems count="2">
        <s v="Webs de las instituciones y organizaciones"/>
        <s v="NS/NR"/>
      </sharedItems>
    </cacheField>
    <cacheField name="29b. Qué canales de comunicación utilizarías para encontrar información sobre instituciones y organizaciones en que trabajar." numFmtId="0">
      <sharedItems count="2">
        <s v="Contactos personales"/>
        <s v="NS/NR"/>
      </sharedItems>
    </cacheField>
    <cacheField name="29c. Qué canales de comunicación utilizarías para encontrar información sobre instituciones y organizaciones en que trabajar." numFmtId="0">
      <sharedItems count="2">
        <s v="NS/NR"/>
        <s v="Portales de empleo"/>
      </sharedItems>
    </cacheField>
    <cacheField name="29d. Qué canales de comunicación utilizarías para encontrar información sobre instituciones y organizaciones en que trabajar." numFmtId="0">
      <sharedItems count="2">
        <s v="Redes sociales"/>
        <s v="NS/NR"/>
      </sharedItems>
    </cacheField>
    <cacheField name="29e. Qué canales de comunicación utilizarías para encontrar información sobre instituciones y organizaciones en que trabajar." numFmtId="0">
      <sharedItems count="2">
        <s v="NS/NR"/>
        <s v="Prensa"/>
      </sharedItems>
    </cacheField>
    <cacheField name="29f. Qué canales de comunicación utilizarías para encontrar información sobre instituciones y organizaciones en que trabajar." numFmtId="0">
      <sharedItems count="2">
        <s v="NS/NR"/>
        <s v="Otro"/>
      </sharedItems>
    </cacheField>
    <cacheField name="29f1. Cuál?"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3">
  <r>
    <n v="1"/>
    <x v="0"/>
    <x v="0"/>
    <x v="0"/>
    <x v="0"/>
    <x v="0"/>
    <x v="0"/>
    <x v="0"/>
    <x v="0"/>
    <x v="0"/>
    <x v="0"/>
    <x v="0"/>
    <x v="0"/>
    <x v="0"/>
    <x v="0"/>
    <x v="0"/>
    <x v="0"/>
    <x v="0"/>
    <x v="0"/>
    <x v="0"/>
    <x v="0"/>
    <x v="0"/>
    <x v="0"/>
    <x v="0"/>
    <x v="0"/>
    <x v="0"/>
    <x v="0"/>
    <x v="0"/>
    <x v="0"/>
    <x v="0"/>
    <x v="0"/>
    <x v="0"/>
    <x v="0"/>
    <x v="0"/>
    <x v="0"/>
    <x v="0"/>
    <x v="0"/>
    <x v="0"/>
    <x v="0"/>
    <x v="0"/>
    <x v="0"/>
    <x v="0"/>
    <x v="0"/>
    <x v="0"/>
    <s v="NS/NR"/>
    <x v="0"/>
    <x v="0"/>
    <x v="0"/>
    <x v="0"/>
    <x v="0"/>
    <x v="0"/>
    <x v="0"/>
    <x v="0"/>
    <x v="0"/>
    <s v="Si"/>
    <s v="NS/NR"/>
    <s v="NS/NR"/>
    <s v="Trabajo con comunidades rurales"/>
    <s v="Diseño e implementación de proyectos de investigación y/o intervención social"/>
    <s v="Elaboración de artículos, reseñas, ponencias entre otros escritos académicos"/>
    <s v="Idiomas"/>
    <s v="Habilidades de trabajo en equipo y comunicación oral"/>
    <s v="N/A"/>
    <s v="N/A"/>
    <s v="En buena medida"/>
    <s v="En buena medida"/>
    <s v="NS/NR"/>
    <s v="NS/NR"/>
    <s v="NS/NR"/>
    <s v="NS/NR"/>
    <s v="Página Institucional Universidad del Cauca"/>
    <s v="NS/NR"/>
    <s v="NS/NR"/>
    <s v="Combinar la formación teórica con prácticas en instituciones y/o organizaciones"/>
    <s v="Enseñanzas más orientadas al detalle y la realidad del entorno"/>
    <s v="Mayor participación de profesionales externos al profesorado a través de conferencias o charlas"/>
    <s v="NS/NR"/>
    <s v="NS/NR"/>
    <s v="N/A"/>
    <s v="Entre 1500.000 y 2.500.000"/>
    <s v="N/A"/>
    <s v="Webs de las instituciones y organizaciones"/>
    <s v="Contactos personales"/>
    <s v="NS/NR"/>
    <s v="Redes sociales"/>
    <s v="NS/NR"/>
    <s v="NS/NR"/>
    <s v="NS/NR"/>
  </r>
  <r>
    <n v="2"/>
    <x v="1"/>
    <x v="1"/>
    <x v="1"/>
    <x v="0"/>
    <x v="1"/>
    <x v="0"/>
    <x v="1"/>
    <x v="1"/>
    <x v="0"/>
    <x v="0"/>
    <x v="0"/>
    <x v="0"/>
    <x v="0"/>
    <x v="1"/>
    <x v="1"/>
    <x v="1"/>
    <x v="1"/>
    <x v="1"/>
    <x v="0"/>
    <x v="0"/>
    <x v="1"/>
    <x v="0"/>
    <x v="0"/>
    <x v="0"/>
    <x v="1"/>
    <x v="0"/>
    <x v="0"/>
    <x v="0"/>
    <x v="1"/>
    <x v="1"/>
    <x v="1"/>
    <x v="0"/>
    <x v="0"/>
    <x v="0"/>
    <x v="1"/>
    <x v="0"/>
    <x v="1"/>
    <x v="1"/>
    <x v="1"/>
    <x v="1"/>
    <x v="1"/>
    <x v="1"/>
    <x v="0"/>
    <s v="NS/NR"/>
    <x v="1"/>
    <x v="1"/>
    <x v="1"/>
    <x v="1"/>
    <x v="1"/>
    <x v="1"/>
    <x v="0"/>
    <x v="0"/>
    <x v="0"/>
    <s v="Si"/>
    <s v="Estudios Interculturales"/>
    <s v="NS/NR"/>
    <s v="Trabajo con comunidades rurales"/>
    <s v="NS/NR"/>
    <s v="NS/NR"/>
    <s v="NS/NR"/>
    <s v="NS/NR"/>
    <s v="N/A"/>
    <s v="N/A"/>
    <s v="En buena medida"/>
    <s v="En poca medida"/>
    <s v="Si"/>
    <s v="A medida que se va abanzando en la carrera vamos tomando los cursos necesarios, solo me gustaria que en los primeros semestres pongan antropoligía medica."/>
    <s v="Si"/>
    <s v="NS/NR"/>
    <s v="Información de tercero"/>
    <s v="Si"/>
    <s v="NS/NR"/>
    <s v="Combinar la formación teórica con prácticas en instituciones y/o organizaciones"/>
    <s v="NS/NR"/>
    <s v="Mayor participación de profesionales externos al profesorado a través de conferencias o charlas"/>
    <s v="NS/NR"/>
    <s v="NS/NR"/>
    <s v="N/A"/>
    <s v="Entre 1500.000 y 2.500.000"/>
    <s v="N/A"/>
    <s v="Webs de las instituciones y organizaciones"/>
    <s v="NS/NR"/>
    <s v="NS/NR"/>
    <s v="Redes sociales"/>
    <s v="NS/NR"/>
    <s v="NS/NR"/>
    <s v="NS/NR"/>
  </r>
  <r>
    <n v="3"/>
    <x v="2"/>
    <x v="0"/>
    <x v="2"/>
    <x v="0"/>
    <x v="2"/>
    <x v="0"/>
    <x v="0"/>
    <x v="0"/>
    <x v="0"/>
    <x v="0"/>
    <x v="0"/>
    <x v="0"/>
    <x v="0"/>
    <x v="2"/>
    <x v="1"/>
    <x v="2"/>
    <x v="0"/>
    <x v="1"/>
    <x v="0"/>
    <x v="0"/>
    <x v="0"/>
    <x v="0"/>
    <x v="1"/>
    <x v="0"/>
    <x v="0"/>
    <x v="0"/>
    <x v="0"/>
    <x v="0"/>
    <x v="1"/>
    <x v="0"/>
    <x v="1"/>
    <x v="0"/>
    <x v="1"/>
    <x v="1"/>
    <x v="0"/>
    <x v="0"/>
    <x v="1"/>
    <x v="0"/>
    <x v="1"/>
    <x v="1"/>
    <x v="0"/>
    <x v="0"/>
    <x v="0"/>
    <s v="NS/NR"/>
    <x v="2"/>
    <x v="2"/>
    <x v="2"/>
    <x v="2"/>
    <x v="1"/>
    <x v="1"/>
    <x v="0"/>
    <x v="0"/>
    <x v="0"/>
    <s v="Si"/>
    <s v="Antropología Forense"/>
    <s v="NS/NR"/>
    <s v="NS/NR"/>
    <s v="NS/NR"/>
    <s v="NS/NR"/>
    <s v="NS/NR"/>
    <s v="NS/NR"/>
    <s v="Otra"/>
    <s v="Un mayor fortalecimiento en la Antropoligía biológica."/>
    <s v="En buena medida"/>
    <s v="En buena medida"/>
    <s v="No"/>
    <s v="Creo que para mi le hace falta un mayor enfoque y enriquecimiento en la Antropología Biológica. "/>
    <s v="No"/>
    <s v="Me parece que le falta mas campo académico para abordar."/>
    <s v="Información de tercero"/>
    <s v="No"/>
    <s v="Creo que deberia exigir más, siento que faltan más materias para un mejor conocimiento, ademas nos queda buen tiempo libre."/>
    <s v="Combinar la formación teórica con prácticas en instituciones y/o organizaciones"/>
    <s v="Enseñanzas más orientadas al detalle y la realidad del entorno"/>
    <s v="NS/NR"/>
    <s v="NS/NR"/>
    <s v="NS/NR"/>
    <s v="N/A"/>
    <s v="Entre 1500.000 y 2.500.000"/>
    <s v="N/A"/>
    <s v="Webs de las instituciones y organizaciones"/>
    <s v="Contactos personales"/>
    <s v="Portales de empleo"/>
    <s v="NS/NR"/>
    <s v="NS/NR"/>
    <s v="NS/NR"/>
    <s v="NS/NR"/>
  </r>
  <r>
    <n v="4"/>
    <x v="1"/>
    <x v="0"/>
    <x v="3"/>
    <x v="0"/>
    <x v="3"/>
    <x v="1"/>
    <x v="0"/>
    <x v="0"/>
    <x v="0"/>
    <x v="0"/>
    <x v="0"/>
    <x v="1"/>
    <x v="1"/>
    <x v="3"/>
    <x v="0"/>
    <x v="0"/>
    <x v="0"/>
    <x v="1"/>
    <x v="1"/>
    <x v="0"/>
    <x v="0"/>
    <x v="0"/>
    <x v="0"/>
    <x v="1"/>
    <x v="1"/>
    <x v="0"/>
    <x v="1"/>
    <x v="0"/>
    <x v="1"/>
    <x v="0"/>
    <x v="0"/>
    <x v="0"/>
    <x v="1"/>
    <x v="0"/>
    <x v="0"/>
    <x v="0"/>
    <x v="1"/>
    <x v="0"/>
    <x v="1"/>
    <x v="1"/>
    <x v="0"/>
    <x v="1"/>
    <x v="1"/>
    <s v="Antropología Económica"/>
    <x v="3"/>
    <x v="1"/>
    <x v="1"/>
    <x v="0"/>
    <x v="2"/>
    <x v="2"/>
    <x v="1"/>
    <x v="0"/>
    <x v="0"/>
    <s v="No"/>
    <s v="NS/NR"/>
    <s v="NS/NR"/>
    <s v="Trabajo con comunidades rurales"/>
    <s v="NS/NR"/>
    <s v="NS/NR"/>
    <s v="NS/NR"/>
    <s v="NS/NR"/>
    <s v="N/A"/>
    <s v="N/A"/>
    <s v="En buena medida"/>
    <s v="En buena medida"/>
    <s v="Si"/>
    <s v="En tanto obedece a ciertos intereses colectivos, pero aín asi considero que falta fortalecer algunas temáticas que resultarias útiles al que hacer antropológico."/>
    <s v="Si"/>
    <s v="En lo general responde a los intereses colectivos."/>
    <s v="Información de tercero"/>
    <s v="No"/>
    <s v="Aunque estpy en segundo semestre considero que el concepto de lo que es la Antropología, no se ha discutido lo suficiente. "/>
    <s v="Combinar la formación teórica con prácticas en instituciones y/o organizaciones"/>
    <s v="NS/NR"/>
    <s v="NS/NR"/>
    <s v="NS/NR"/>
    <s v="NS/NR"/>
    <s v="Menos de 1.500.000"/>
    <s v="N/A"/>
    <s v="N/A"/>
    <s v="NS/NR"/>
    <s v="Contactos personales"/>
    <s v="NS/NR"/>
    <s v="NS/NR"/>
    <s v="NS/NR"/>
    <s v="NS/NR"/>
    <s v="NS/NR"/>
  </r>
  <r>
    <n v="5"/>
    <x v="3"/>
    <x v="0"/>
    <x v="0"/>
    <x v="0"/>
    <x v="4"/>
    <x v="0"/>
    <x v="0"/>
    <x v="0"/>
    <x v="0"/>
    <x v="0"/>
    <x v="0"/>
    <x v="0"/>
    <x v="0"/>
    <x v="4"/>
    <x v="0"/>
    <x v="0"/>
    <x v="0"/>
    <x v="1"/>
    <x v="0"/>
    <x v="0"/>
    <x v="1"/>
    <x v="0"/>
    <x v="1"/>
    <x v="0"/>
    <x v="0"/>
    <x v="0"/>
    <x v="0"/>
    <x v="0"/>
    <x v="1"/>
    <x v="0"/>
    <x v="1"/>
    <x v="0"/>
    <x v="1"/>
    <x v="1"/>
    <x v="0"/>
    <x v="0"/>
    <x v="1"/>
    <x v="0"/>
    <x v="0"/>
    <x v="0"/>
    <x v="0"/>
    <x v="0"/>
    <x v="0"/>
    <s v="NS/NR"/>
    <x v="4"/>
    <x v="1"/>
    <x v="1"/>
    <x v="2"/>
    <x v="1"/>
    <x v="1"/>
    <x v="2"/>
    <x v="0"/>
    <x v="0"/>
    <s v="Si"/>
    <s v="NS/NR"/>
    <s v="Prácticas profesionales"/>
    <s v="NS/NR"/>
    <s v="Diseño e implementación de proyectos de investigación y/o intervención social"/>
    <s v="Elaboración de artículos, reseñas, ponencias entre otros escritos académicos"/>
    <s v="Idiomas"/>
    <s v="NS/NR"/>
    <s v="N/A"/>
    <s v="N/A"/>
    <s v="En buena medida"/>
    <s v="En poca medida"/>
    <s v="Si"/>
    <s v="Sí, porque podría ver seminarios con el tema que me interesa, sin embargo estos deberían ser más frecuentes."/>
    <s v="No"/>
    <s v="No estoy segura si tecnológo."/>
    <s v="Información de tercero"/>
    <s v="No"/>
    <s v="En algunas áreas siento que ha faltado más, o que simplemente se dictan teas que nada que ver."/>
    <s v="Combinar la formación teórica con prácticas en instituciones y/o organizaciones"/>
    <s v="NS/NR"/>
    <s v="NS/NR"/>
    <s v="NS/NR"/>
    <s v="NS/NR"/>
    <s v="Menos de 1.500.000"/>
    <s v="N/A"/>
    <s v="N/A"/>
    <s v="Webs de las instituciones y organizaciones"/>
    <s v="Contactos personales"/>
    <s v="Portales de empleo"/>
    <s v="NS/NR"/>
    <s v="NS/NR"/>
    <s v="NS/NR"/>
    <s v="NS/NR"/>
  </r>
  <r>
    <n v="6"/>
    <x v="3"/>
    <x v="0"/>
    <x v="4"/>
    <x v="0"/>
    <x v="5"/>
    <x v="1"/>
    <x v="0"/>
    <x v="0"/>
    <x v="0"/>
    <x v="0"/>
    <x v="0"/>
    <x v="0"/>
    <x v="0"/>
    <x v="0"/>
    <x v="0"/>
    <x v="0"/>
    <x v="1"/>
    <x v="1"/>
    <x v="1"/>
    <x v="0"/>
    <x v="0"/>
    <x v="0"/>
    <x v="0"/>
    <x v="1"/>
    <x v="0"/>
    <x v="0"/>
    <x v="2"/>
    <x v="0"/>
    <x v="1"/>
    <x v="0"/>
    <x v="0"/>
    <x v="0"/>
    <x v="1"/>
    <x v="1"/>
    <x v="0"/>
    <x v="0"/>
    <x v="1"/>
    <x v="0"/>
    <x v="0"/>
    <x v="0"/>
    <x v="1"/>
    <x v="1"/>
    <x v="0"/>
    <s v="NS/NR"/>
    <x v="5"/>
    <x v="3"/>
    <x v="1"/>
    <x v="0"/>
    <x v="1"/>
    <x v="1"/>
    <x v="2"/>
    <x v="0"/>
    <x v="0"/>
    <s v="Si"/>
    <s v="Estudios de Género"/>
    <s v="NS/NR"/>
    <s v="Trabajo con comunidades rurales"/>
    <s v="NS/NR"/>
    <s v="NS/NR"/>
    <s v="NS/NR"/>
    <s v="NS/NR"/>
    <s v="N/A"/>
    <s v="N/A"/>
    <s v="En buena medida"/>
    <s v="En buena medida"/>
    <s v="Si"/>
    <s v="Permite tener una base completa de la Antropología y apartir de ahí, tomar un camino de acuerdo a una de las subdisciplinas. "/>
    <s v="No"/>
    <s v="Considero que es necesario un mejor acercamiento en camo y una guía para hacerlo."/>
    <s v="Información de tercero"/>
    <s v="Si"/>
    <s v="He recibido las bases de las cuatro subdiciplinas y mejorado mis competencias de lectura y escritura."/>
    <s v="NS/NR"/>
    <s v="Enseñanzas más orientadas al detalle y la realidad del entorno"/>
    <s v="NS/NR"/>
    <s v="NS/NR"/>
    <s v="NS/NR"/>
    <s v="N/A"/>
    <s v="Entre 1500.000 y 2.500.000"/>
    <s v="N/A"/>
    <s v="Webs de las instituciones y organizaciones"/>
    <s v="NS/NR"/>
    <s v="Portales de empleo"/>
    <s v="NS/NR"/>
    <s v="NS/NR"/>
    <s v="NS/NR"/>
    <s v="NS/NR"/>
  </r>
  <r>
    <n v="7"/>
    <x v="0"/>
    <x v="0"/>
    <x v="5"/>
    <x v="0"/>
    <x v="6"/>
    <x v="1"/>
    <x v="0"/>
    <x v="0"/>
    <x v="0"/>
    <x v="0"/>
    <x v="0"/>
    <x v="0"/>
    <x v="0"/>
    <x v="5"/>
    <x v="0"/>
    <x v="0"/>
    <x v="1"/>
    <x v="1"/>
    <x v="0"/>
    <x v="1"/>
    <x v="0"/>
    <x v="0"/>
    <x v="1"/>
    <x v="0"/>
    <x v="0"/>
    <x v="1"/>
    <x v="0"/>
    <x v="0"/>
    <x v="1"/>
    <x v="0"/>
    <x v="0"/>
    <x v="0"/>
    <x v="1"/>
    <x v="1"/>
    <x v="0"/>
    <x v="1"/>
    <x v="1"/>
    <x v="0"/>
    <x v="1"/>
    <x v="0"/>
    <x v="0"/>
    <x v="0"/>
    <x v="0"/>
    <s v="NS/NR"/>
    <x v="6"/>
    <x v="1"/>
    <x v="1"/>
    <x v="3"/>
    <x v="1"/>
    <x v="1"/>
    <x v="2"/>
    <x v="0"/>
    <x v="0"/>
    <s v="Si"/>
    <s v="Arqueología"/>
    <s v="NS/NR"/>
    <s v="NS/NR"/>
    <s v="Diseño e implementación de proyectos de investigación y/o intervención social"/>
    <s v="NS/NR"/>
    <s v="Idiomas"/>
    <s v="NS/NR"/>
    <s v="N/A"/>
    <s v="N/A"/>
    <s v="En buena medida"/>
    <s v="En buena medida"/>
    <s v="No"/>
    <s v="Hace falta más contenido."/>
    <s v="No"/>
    <s v="Hace falta más contenido y diseño de investigación."/>
    <s v="Internet"/>
    <s v="No"/>
    <s v="Para el prestigio que tine la Unicauca pense que los contenidos serian mejores."/>
    <s v="Combinar la formación teórica con prácticas en instituciones y/o organizaciones"/>
    <s v="NS/NR"/>
    <s v="Mayor participación de profesionales externos al profesorado a través de conferencias o charlas"/>
    <s v="NS/NR"/>
    <s v="NS/NR"/>
    <s v="Menos de 1.500.000"/>
    <s v="N/A"/>
    <s v="N/A"/>
    <s v="Webs de las instituciones y organizaciones"/>
    <s v="Contactos personales"/>
    <s v="Portales de empleo"/>
    <s v="NS/NR"/>
    <s v="NS/NR"/>
    <s v="NS/NR"/>
    <s v="NS/NR"/>
  </r>
  <r>
    <n v="8"/>
    <x v="4"/>
    <x v="1"/>
    <x v="6"/>
    <x v="0"/>
    <x v="7"/>
    <x v="1"/>
    <x v="0"/>
    <x v="0"/>
    <x v="0"/>
    <x v="1"/>
    <x v="0"/>
    <x v="0"/>
    <x v="0"/>
    <x v="0"/>
    <x v="1"/>
    <x v="3"/>
    <x v="0"/>
    <x v="1"/>
    <x v="0"/>
    <x v="0"/>
    <x v="0"/>
    <x v="0"/>
    <x v="1"/>
    <x v="0"/>
    <x v="0"/>
    <x v="0"/>
    <x v="0"/>
    <x v="0"/>
    <x v="1"/>
    <x v="0"/>
    <x v="1"/>
    <x v="0"/>
    <x v="1"/>
    <x v="1"/>
    <x v="0"/>
    <x v="0"/>
    <x v="1"/>
    <x v="0"/>
    <x v="0"/>
    <x v="0"/>
    <x v="0"/>
    <x v="0"/>
    <x v="0"/>
    <s v="NS/NR"/>
    <x v="4"/>
    <x v="1"/>
    <x v="1"/>
    <x v="2"/>
    <x v="1"/>
    <x v="1"/>
    <x v="0"/>
    <x v="0"/>
    <x v="0"/>
    <s v="Si"/>
    <s v="Bioantropología"/>
    <s v="NS/NR"/>
    <s v="NS/NR"/>
    <s v="NS/NR"/>
    <s v="NS/NR"/>
    <s v="Idiomas"/>
    <s v="NS/NR"/>
    <s v="N/A"/>
    <s v="N/A"/>
    <s v="Lo desconozco"/>
    <s v="En poca medida"/>
    <s v="Si"/>
    <s v="Opino que lo ideal es empezar por lo basico."/>
    <s v="Si"/>
    <s v="NS/NR"/>
    <s v="Información de tercero"/>
    <s v="Si"/>
    <s v="He tenido profesores competentes."/>
    <s v="NS/NR"/>
    <s v="Enseñanzas más orientadas al detalle y la realidad del entorno"/>
    <s v="NS/NR"/>
    <s v="NS/NR"/>
    <s v="NS/NR"/>
    <s v="Menos de 1.500.000"/>
    <s v="N/A"/>
    <s v="N/A"/>
    <s v="Webs de las instituciones y organizaciones"/>
    <s v="NS/NR"/>
    <s v="NS/NR"/>
    <s v="Redes sociales"/>
    <s v="Prensa"/>
    <s v="NS/NR"/>
    <s v="NS/NR"/>
  </r>
  <r>
    <n v="9"/>
    <x v="5"/>
    <x v="1"/>
    <x v="0"/>
    <x v="0"/>
    <x v="8"/>
    <x v="0"/>
    <x v="1"/>
    <x v="1"/>
    <x v="0"/>
    <x v="0"/>
    <x v="0"/>
    <x v="0"/>
    <x v="0"/>
    <x v="5"/>
    <x v="0"/>
    <x v="0"/>
    <x v="1"/>
    <x v="0"/>
    <x v="0"/>
    <x v="0"/>
    <x v="0"/>
    <x v="0"/>
    <x v="1"/>
    <x v="0"/>
    <x v="0"/>
    <x v="0"/>
    <x v="0"/>
    <x v="0"/>
    <x v="0"/>
    <x v="1"/>
    <x v="1"/>
    <x v="0"/>
    <x v="1"/>
    <x v="1"/>
    <x v="1"/>
    <x v="0"/>
    <x v="1"/>
    <x v="1"/>
    <x v="1"/>
    <x v="0"/>
    <x v="0"/>
    <x v="0"/>
    <x v="0"/>
    <s v="NS/NR"/>
    <x v="7"/>
    <x v="4"/>
    <x v="2"/>
    <x v="4"/>
    <x v="1"/>
    <x v="1"/>
    <x v="0"/>
    <x v="0"/>
    <x v="0"/>
    <s v="No"/>
    <s v="NS/NR"/>
    <s v="NS/NR"/>
    <s v="NS/NR"/>
    <s v="NS/NR"/>
    <s v="Elaboración de artículos, reseñas, ponencias entre otros escritos académicos"/>
    <s v="NS/NR"/>
    <s v="NS/NR"/>
    <s v="N/A"/>
    <s v="N/A"/>
    <s v="En buena medida"/>
    <s v="En buena medida"/>
    <s v="No"/>
    <s v="Las necesidades varian en cada estudiante, las ramas elegibles, se olvidan más algunas como otras."/>
    <s v="No"/>
    <s v="Falta un poco de competencia ciudadana y social."/>
    <s v="Información de tercero"/>
    <s v="Si"/>
    <s v="La carrera te enfatizar en problemas sociales visibles, adquiriendo sus ideologías y puntos de vista."/>
    <s v="Combinar la formación teórica con prácticas en instituciones y/o organizaciones"/>
    <s v="NS/NR"/>
    <s v="NS/NR"/>
    <s v="NS/NR"/>
    <s v="NS/NR"/>
    <s v="N/A"/>
    <s v="N/A"/>
    <s v="Entre 2.500.000 y 3.500.000"/>
    <s v="NS/NR"/>
    <s v="Contactos personales"/>
    <s v="NS/NR"/>
    <s v="NS/NR"/>
    <s v="NS/NR"/>
    <s v="NS/NR"/>
    <s v="NS/NR"/>
  </r>
  <r>
    <n v="10"/>
    <x v="6"/>
    <x v="1"/>
    <x v="1"/>
    <x v="1"/>
    <x v="9"/>
    <x v="0"/>
    <x v="0"/>
    <x v="0"/>
    <x v="0"/>
    <x v="0"/>
    <x v="0"/>
    <x v="0"/>
    <x v="0"/>
    <x v="0"/>
    <x v="1"/>
    <x v="4"/>
    <x v="1"/>
    <x v="1"/>
    <x v="0"/>
    <x v="0"/>
    <x v="0"/>
    <x v="1"/>
    <x v="0"/>
    <x v="1"/>
    <x v="0"/>
    <x v="0"/>
    <x v="0"/>
    <x v="0"/>
    <x v="1"/>
    <x v="1"/>
    <x v="1"/>
    <x v="0"/>
    <x v="1"/>
    <x v="0"/>
    <x v="0"/>
    <x v="0"/>
    <x v="0"/>
    <x v="0"/>
    <x v="1"/>
    <x v="0"/>
    <x v="1"/>
    <x v="1"/>
    <x v="0"/>
    <s v="NS/NR"/>
    <x v="3"/>
    <x v="5"/>
    <x v="3"/>
    <x v="0"/>
    <x v="3"/>
    <x v="1"/>
    <x v="3"/>
    <x v="0"/>
    <x v="0"/>
    <s v="Si"/>
    <s v="Filosofía"/>
    <s v="NS/NR"/>
    <s v="NS/NR"/>
    <s v="NS/NR"/>
    <s v="NS/NR"/>
    <s v="NS/NR"/>
    <s v="Habilidades de trabajo en equipo y comunicación oral"/>
    <s v="N/A"/>
    <s v="N/A"/>
    <s v="Lo desconozco"/>
    <s v="En poca medida"/>
    <s v="Si"/>
    <s v="Esta bein calibrada"/>
    <s v="Si"/>
    <s v="Permite desenvolverse en varios campos de mandados"/>
    <s v="Oficina Universidad del Cauca"/>
    <s v="Si"/>
    <s v="NS/NR"/>
    <s v="NS/NR"/>
    <s v="Enseñanzas más orientadas al detalle y la realidad del entorno"/>
    <s v="NS/NR"/>
    <s v="NS/NR"/>
    <s v="NS/NR"/>
    <s v="N/A"/>
    <s v="N/A"/>
    <s v="N/A"/>
    <s v="Webs de las instituciones y organizaciones"/>
    <s v="Contactos personales"/>
    <s v="NS/NR"/>
    <s v="NS/NR"/>
    <s v="NS/NR"/>
    <s v="NS/NR"/>
    <s v="NS/NR"/>
  </r>
  <r>
    <n v="11"/>
    <x v="3"/>
    <x v="1"/>
    <x v="0"/>
    <x v="0"/>
    <x v="10"/>
    <x v="0"/>
    <x v="0"/>
    <x v="0"/>
    <x v="1"/>
    <x v="0"/>
    <x v="0"/>
    <x v="0"/>
    <x v="1"/>
    <x v="6"/>
    <x v="0"/>
    <x v="0"/>
    <x v="0"/>
    <x v="1"/>
    <x v="0"/>
    <x v="0"/>
    <x v="0"/>
    <x v="0"/>
    <x v="0"/>
    <x v="0"/>
    <x v="0"/>
    <x v="0"/>
    <x v="0"/>
    <x v="0"/>
    <x v="1"/>
    <x v="0"/>
    <x v="0"/>
    <x v="1"/>
    <x v="1"/>
    <x v="1"/>
    <x v="1"/>
    <x v="0"/>
    <x v="1"/>
    <x v="1"/>
    <x v="1"/>
    <x v="1"/>
    <x v="0"/>
    <x v="1"/>
    <x v="0"/>
    <s v="NS/NR"/>
    <x v="3"/>
    <x v="6"/>
    <x v="4"/>
    <x v="3"/>
    <x v="4"/>
    <x v="1"/>
    <x v="0"/>
    <x v="0"/>
    <x v="0"/>
    <s v="Si"/>
    <s v="Antropología Social"/>
    <s v="NS/NR"/>
    <s v="Trabajo con comunidades rurales"/>
    <s v="NS/NR"/>
    <s v="NS/NR"/>
    <s v="Idiomas"/>
    <s v="NS/NR"/>
    <s v="N/A"/>
    <s v="N/A"/>
    <s v="En buena medida"/>
    <s v="En poca medida"/>
    <s v="Si"/>
    <s v="Considero que la carrera está diseñada de forma escalonada donde para comprender un peldaño se debe con anterioridad ser competente en el anterior"/>
    <s v="NS/NR"/>
    <s v="NS/NR"/>
    <s v="Información de tercero"/>
    <s v="Si"/>
    <s v="Aunque creo que el nivel teórico que vemos, es algo básico"/>
    <s v="Combinar la formación teórica con prácticas en instituciones y/o organizaciones"/>
    <s v="Enseñanzas más orientadas al detalle y la realidad del entorno"/>
    <s v="NS/NR"/>
    <s v="NS/NR"/>
    <s v="NS/NR"/>
    <s v="Menos de 1.500.000"/>
    <s v="N/A"/>
    <s v="N/A"/>
    <s v="Webs de las instituciones y organizaciones"/>
    <s v="NS/NR"/>
    <s v="NS/NR"/>
    <s v="Redes sociales"/>
    <s v="NS/NR"/>
    <s v="NS/NR"/>
    <s v="NS/NR"/>
  </r>
  <r>
    <n v="12"/>
    <x v="0"/>
    <x v="0"/>
    <x v="4"/>
    <x v="0"/>
    <x v="11"/>
    <x v="0"/>
    <x v="0"/>
    <x v="0"/>
    <x v="0"/>
    <x v="0"/>
    <x v="0"/>
    <x v="0"/>
    <x v="0"/>
    <x v="4"/>
    <x v="0"/>
    <x v="0"/>
    <x v="1"/>
    <x v="0"/>
    <x v="0"/>
    <x v="0"/>
    <x v="1"/>
    <x v="0"/>
    <x v="1"/>
    <x v="0"/>
    <x v="1"/>
    <x v="0"/>
    <x v="0"/>
    <x v="0"/>
    <x v="1"/>
    <x v="0"/>
    <x v="1"/>
    <x v="0"/>
    <x v="1"/>
    <x v="1"/>
    <x v="1"/>
    <x v="0"/>
    <x v="1"/>
    <x v="0"/>
    <x v="1"/>
    <x v="0"/>
    <x v="0"/>
    <x v="0"/>
    <x v="0"/>
    <s v="NS/NR"/>
    <x v="4"/>
    <x v="1"/>
    <x v="1"/>
    <x v="3"/>
    <x v="1"/>
    <x v="1"/>
    <x v="0"/>
    <x v="0"/>
    <x v="0"/>
    <s v="Si"/>
    <s v="NS/NR"/>
    <s v="NS/NR"/>
    <s v="NS/NR"/>
    <s v="NS/NR"/>
    <s v="NS/NR"/>
    <s v="Idiomas"/>
    <s v="NS/NR"/>
    <s v="N/A"/>
    <s v="N/A"/>
    <s v="En buena medida"/>
    <s v="En buena medida"/>
    <s v="Si"/>
    <s v="El plan de estudio no tiene sobre carga de materias"/>
    <s v="NS/NR"/>
    <s v="NS/NR"/>
    <s v="Información externa"/>
    <s v="Si"/>
    <s v="Me ha gustado muchas de las cosas que nos enseñan"/>
    <s v="Combinar la formación teórica con prácticas en instituciones y/o organizaciones"/>
    <s v="NS/NR"/>
    <s v="NS/NR"/>
    <s v="NS/NR"/>
    <s v="NS/NR"/>
    <s v="N/A"/>
    <s v="Entre 1500.000 y 2.500.000"/>
    <s v="N/A"/>
    <s v="Webs de las instituciones y organizaciones"/>
    <s v="NS/NR"/>
    <s v="NS/NR"/>
    <s v="NS/NR"/>
    <s v="Prensa"/>
    <s v="NS/NR"/>
    <s v="NS/NR"/>
  </r>
  <r>
    <n v="13"/>
    <x v="0"/>
    <x v="1"/>
    <x v="0"/>
    <x v="0"/>
    <x v="11"/>
    <x v="0"/>
    <x v="0"/>
    <x v="0"/>
    <x v="0"/>
    <x v="0"/>
    <x v="0"/>
    <x v="0"/>
    <x v="0"/>
    <x v="4"/>
    <x v="0"/>
    <x v="0"/>
    <x v="0"/>
    <x v="1"/>
    <x v="0"/>
    <x v="0"/>
    <x v="1"/>
    <x v="0"/>
    <x v="1"/>
    <x v="1"/>
    <x v="0"/>
    <x v="1"/>
    <x v="0"/>
    <x v="0"/>
    <x v="1"/>
    <x v="0"/>
    <x v="1"/>
    <x v="0"/>
    <x v="1"/>
    <x v="0"/>
    <x v="0"/>
    <x v="1"/>
    <x v="1"/>
    <x v="0"/>
    <x v="1"/>
    <x v="0"/>
    <x v="0"/>
    <x v="0"/>
    <x v="0"/>
    <s v="NS/NR"/>
    <x v="8"/>
    <x v="1"/>
    <x v="1"/>
    <x v="3"/>
    <x v="3"/>
    <x v="1"/>
    <x v="4"/>
    <x v="1"/>
    <x v="0"/>
    <s v="Si"/>
    <s v="Antropología Forense"/>
    <s v="NS/NR"/>
    <s v="NS/NR"/>
    <s v="Diseño e implementación de proyectos de investigación y/o intervención social"/>
    <s v="NS/NR"/>
    <s v="Idiomas"/>
    <s v="NS/NR"/>
    <s v="Otra"/>
    <s v="Lógica matemática"/>
    <s v="En poca medida"/>
    <s v="En buena medida"/>
    <s v="Si"/>
    <s v="Va de lo general a lo específico, paulatinamente"/>
    <s v="NS/NR"/>
    <s v="NS/NR"/>
    <s v="Información de tercero"/>
    <s v="Si"/>
    <s v="Las superó"/>
    <s v="Combinar la formación teórica con prácticas en instituciones y/o organizaciones"/>
    <s v="NS/NR"/>
    <s v="NS/NR"/>
    <s v="NS/NR"/>
    <s v="NS/NR"/>
    <s v="N/A"/>
    <s v="Entre 1500.000 y 2.500.000"/>
    <s v="N/A"/>
    <s v="Webs de las instituciones y organizaciones"/>
    <s v="NS/NR"/>
    <s v="NS/NR"/>
    <s v="NS/NR"/>
    <s v="NS/NR"/>
    <s v="NS/NR"/>
    <s v="NS/NR"/>
  </r>
  <r>
    <n v="14"/>
    <x v="0"/>
    <x v="0"/>
    <x v="7"/>
    <x v="1"/>
    <x v="12"/>
    <x v="0"/>
    <x v="0"/>
    <x v="0"/>
    <x v="1"/>
    <x v="0"/>
    <x v="0"/>
    <x v="0"/>
    <x v="0"/>
    <x v="7"/>
    <x v="0"/>
    <x v="0"/>
    <x v="0"/>
    <x v="1"/>
    <x v="0"/>
    <x v="0"/>
    <x v="0"/>
    <x v="0"/>
    <x v="1"/>
    <x v="0"/>
    <x v="0"/>
    <x v="0"/>
    <x v="0"/>
    <x v="1"/>
    <x v="1"/>
    <x v="0"/>
    <x v="1"/>
    <x v="0"/>
    <x v="1"/>
    <x v="0"/>
    <x v="1"/>
    <x v="1"/>
    <x v="1"/>
    <x v="0"/>
    <x v="1"/>
    <x v="0"/>
    <x v="0"/>
    <x v="0"/>
    <x v="0"/>
    <s v="NS/NR"/>
    <x v="5"/>
    <x v="7"/>
    <x v="1"/>
    <x v="4"/>
    <x v="5"/>
    <x v="1"/>
    <x v="2"/>
    <x v="0"/>
    <x v="0"/>
    <s v="Si"/>
    <s v="Antropología Forense"/>
    <s v="Prácticas profesionales"/>
    <s v="Trabajo con comunidades rurales"/>
    <s v="NS/NR"/>
    <s v="Elaboración de artículos, reseñas, ponencias entre otros escritos académicos"/>
    <s v="Idiomas"/>
    <s v="Habilidades de trabajo en equipo y comunicación oral"/>
    <s v="N/A"/>
    <s v="N/A"/>
    <s v="En buena medida"/>
    <s v="En buena medida"/>
    <s v="Si"/>
    <s v="Porque vemos un poco de cada una de las ramas, para así decidir inclinarnos concretamente en una"/>
    <s v="No"/>
    <s v="Porque no tenemos las herramientas tecnológicas sificientes como para hacer prospección remota en arqueología"/>
    <s v="Información de tercero"/>
    <s v="Si"/>
    <s v="Porque hemos tocado de todo un poco, hemos aprendido en la diversidad, realizado trabajo de campo, etc"/>
    <s v="Combinar la formación teórica con prácticas en instituciones y/o organizaciones"/>
    <s v="NS/NR"/>
    <s v="Mayor participación de profesionales externos al profesorado a través de conferencias o charlas"/>
    <s v="NS/NR"/>
    <s v="NS/NR"/>
    <s v="N/A"/>
    <s v="Entre 1500.000 y 2.500.000"/>
    <s v="N/A"/>
    <s v="Webs de las instituciones y organizaciones"/>
    <s v="Contactos personales"/>
    <s v="NS/NR"/>
    <s v="Redes sociales"/>
    <s v="Prensa"/>
    <s v="NS/NR"/>
    <s v="NS/NR"/>
  </r>
  <r>
    <n v="15"/>
    <x v="4"/>
    <x v="0"/>
    <x v="0"/>
    <x v="0"/>
    <x v="13"/>
    <x v="0"/>
    <x v="0"/>
    <x v="0"/>
    <x v="0"/>
    <x v="0"/>
    <x v="0"/>
    <x v="0"/>
    <x v="0"/>
    <x v="5"/>
    <x v="0"/>
    <x v="0"/>
    <x v="1"/>
    <x v="1"/>
    <x v="1"/>
    <x v="0"/>
    <x v="0"/>
    <x v="0"/>
    <x v="0"/>
    <x v="1"/>
    <x v="0"/>
    <x v="0"/>
    <x v="0"/>
    <x v="1"/>
    <x v="0"/>
    <x v="0"/>
    <x v="1"/>
    <x v="0"/>
    <x v="1"/>
    <x v="0"/>
    <x v="0"/>
    <x v="0"/>
    <x v="1"/>
    <x v="0"/>
    <x v="0"/>
    <x v="1"/>
    <x v="0"/>
    <x v="1"/>
    <x v="0"/>
    <s v="NS/NR"/>
    <x v="9"/>
    <x v="8"/>
    <x v="5"/>
    <x v="5"/>
    <x v="1"/>
    <x v="1"/>
    <x v="0"/>
    <x v="0"/>
    <x v="0"/>
    <s v="Si"/>
    <s v="Estudios de Género"/>
    <s v="NS/NR"/>
    <s v="Trabajo con comunidades rurales"/>
    <s v="NS/NR"/>
    <s v="NS/NR"/>
    <s v="NS/NR"/>
    <s v="Habilidades de trabajo en equipo y comunicación oral"/>
    <s v="N/A"/>
    <s v="N/A"/>
    <s v="En buena medida"/>
    <s v="En buena medida"/>
    <s v="Si"/>
    <s v="Creo que se dan en el momento adecuado y para mí se ajustan bien a el horario"/>
    <s v="Si"/>
    <s v="Las materias y los seminarios cumplen muchas espectativas"/>
    <s v="Información externa"/>
    <s v="Si"/>
    <s v="Creo  que he apendido nuevas cosas, que por fuera de la universidad jamás hubiera aprendido"/>
    <s v="Combinar la formación teórica con prácticas en instituciones y/o organizaciones"/>
    <s v="Enseñanzas más orientadas al detalle y la realidad del entorno"/>
    <s v="NS/NR"/>
    <s v="NS/NR"/>
    <s v="NS/NR"/>
    <s v="Menos de 1.500.000"/>
    <s v="N/A"/>
    <s v="N/A"/>
    <s v="Webs de las instituciones y organizaciones"/>
    <s v="Contactos personales"/>
    <s v="NS/NR"/>
    <s v="NS/NR"/>
    <s v="NS/NR"/>
    <s v="NS/NR"/>
    <s v="NS/NR"/>
  </r>
  <r>
    <n v="16"/>
    <x v="4"/>
    <x v="0"/>
    <x v="0"/>
    <x v="0"/>
    <x v="14"/>
    <x v="0"/>
    <x v="0"/>
    <x v="0"/>
    <x v="0"/>
    <x v="0"/>
    <x v="1"/>
    <x v="1"/>
    <x v="0"/>
    <x v="4"/>
    <x v="0"/>
    <x v="0"/>
    <x v="0"/>
    <x v="0"/>
    <x v="1"/>
    <x v="1"/>
    <x v="0"/>
    <x v="0"/>
    <x v="0"/>
    <x v="1"/>
    <x v="0"/>
    <x v="0"/>
    <x v="0"/>
    <x v="0"/>
    <x v="1"/>
    <x v="0"/>
    <x v="1"/>
    <x v="0"/>
    <x v="1"/>
    <x v="1"/>
    <x v="0"/>
    <x v="0"/>
    <x v="0"/>
    <x v="0"/>
    <x v="0"/>
    <x v="1"/>
    <x v="0"/>
    <x v="1"/>
    <x v="0"/>
    <s v="NS/NR"/>
    <x v="5"/>
    <x v="1"/>
    <x v="1"/>
    <x v="4"/>
    <x v="1"/>
    <x v="1"/>
    <x v="5"/>
    <x v="2"/>
    <x v="0"/>
    <s v="Si"/>
    <s v="Antropología Política"/>
    <s v="Prácticas profesionales"/>
    <s v="NS/NR"/>
    <s v="Diseño e implementación de proyectos de investigación y/o intervención social"/>
    <s v="NS/NR"/>
    <s v="Idiomas"/>
    <s v="Habilidades de trabajo en equipo y comunicación oral"/>
    <s v="N/A"/>
    <s v="N/A"/>
    <s v="En buena medida"/>
    <s v="En gran medida"/>
    <s v="Si"/>
    <s v="NS/NR"/>
    <s v="No"/>
    <s v="Principalmente por la indumentaria en el sector tecnológico"/>
    <s v="Información externa"/>
    <s v="Si"/>
    <s v="En su mayoria, ya que solo hay una profesora que es extremadamente mala"/>
    <s v="Combinar la formación teórica con prácticas en instituciones y/o organizaciones"/>
    <s v="Enseñanzas más orientadas al detalle y la realidad del entorno"/>
    <s v="Mayor participación de profesionales externos al profesorado a través de conferencias o charlas"/>
    <s v="NS/NR"/>
    <s v="NS/NR"/>
    <s v="N/A"/>
    <s v="Entre 1500.000 y 2.500.000"/>
    <s v="N/A"/>
    <s v="Webs de las instituciones y organizaciones"/>
    <s v="Contactos personales"/>
    <s v="NS/NR"/>
    <s v="Redes sociales"/>
    <s v="Prensa"/>
    <s v="NS/NR"/>
    <s v="NS/NR"/>
  </r>
  <r>
    <n v="17"/>
    <x v="4"/>
    <x v="1"/>
    <x v="8"/>
    <x v="0"/>
    <x v="15"/>
    <x v="1"/>
    <x v="0"/>
    <x v="0"/>
    <x v="0"/>
    <x v="0"/>
    <x v="1"/>
    <x v="0"/>
    <x v="0"/>
    <x v="8"/>
    <x v="1"/>
    <x v="5"/>
    <x v="1"/>
    <x v="0"/>
    <x v="0"/>
    <x v="0"/>
    <x v="0"/>
    <x v="0"/>
    <x v="0"/>
    <x v="1"/>
    <x v="0"/>
    <x v="1"/>
    <x v="3"/>
    <x v="1"/>
    <x v="1"/>
    <x v="0"/>
    <x v="1"/>
    <x v="0"/>
    <x v="1"/>
    <x v="0"/>
    <x v="0"/>
    <x v="1"/>
    <x v="1"/>
    <x v="0"/>
    <x v="1"/>
    <x v="0"/>
    <x v="1"/>
    <x v="1"/>
    <x v="0"/>
    <s v="NS/NR"/>
    <x v="3"/>
    <x v="1"/>
    <x v="1"/>
    <x v="6"/>
    <x v="6"/>
    <x v="1"/>
    <x v="2"/>
    <x v="0"/>
    <x v="0"/>
    <s v="Si"/>
    <s v="Arqueología"/>
    <s v="Prácticas profesionales"/>
    <s v="NS/NR"/>
    <s v="Diseño e implementación de proyectos de investigación y/o intervención social"/>
    <s v="NS/NR"/>
    <s v="NS/NR"/>
    <s v="NS/NR"/>
    <s v="N/A"/>
    <s v="N/A"/>
    <s v="Lo desconozco"/>
    <s v="En poca medida"/>
    <s v="No"/>
    <s v="La intensidad de horas en un día son demasiadas, lo que hace que como estudiante el interes se pierda luego de varias hora"/>
    <s v="Si"/>
    <s v="Cada día se realizan y conocen datos que ayudan a la carrera"/>
    <s v="Internet"/>
    <s v="Si"/>
    <s v="Se aprende lo que uno quiera y eso es bien"/>
    <s v="NS/NR"/>
    <s v="Enseñanzas más orientadas al detalle y la realidad del entorno"/>
    <s v="NS/NR"/>
    <s v="NS/NR"/>
    <s v="NS/NR"/>
    <s v="Menos de 1.500.000"/>
    <s v="N/A"/>
    <s v="N/A"/>
    <s v="Webs de las instituciones y organizaciones"/>
    <s v="NS/NR"/>
    <s v="NS/NR"/>
    <s v="Redes sociales"/>
    <s v="NS/NR"/>
    <s v="NS/NR"/>
    <s v="NS/NR"/>
  </r>
  <r>
    <n v="18"/>
    <x v="4"/>
    <x v="0"/>
    <x v="9"/>
    <x v="1"/>
    <x v="16"/>
    <x v="0"/>
    <x v="0"/>
    <x v="0"/>
    <x v="0"/>
    <x v="0"/>
    <x v="0"/>
    <x v="0"/>
    <x v="0"/>
    <x v="8"/>
    <x v="1"/>
    <x v="6"/>
    <x v="1"/>
    <x v="1"/>
    <x v="0"/>
    <x v="0"/>
    <x v="0"/>
    <x v="0"/>
    <x v="1"/>
    <x v="1"/>
    <x v="1"/>
    <x v="0"/>
    <x v="0"/>
    <x v="0"/>
    <x v="1"/>
    <x v="0"/>
    <x v="1"/>
    <x v="0"/>
    <x v="0"/>
    <x v="1"/>
    <x v="1"/>
    <x v="0"/>
    <x v="1"/>
    <x v="0"/>
    <x v="1"/>
    <x v="0"/>
    <x v="0"/>
    <x v="1"/>
    <x v="0"/>
    <s v="NS/NR"/>
    <x v="10"/>
    <x v="1"/>
    <x v="1"/>
    <x v="7"/>
    <x v="6"/>
    <x v="1"/>
    <x v="2"/>
    <x v="0"/>
    <x v="0"/>
    <s v="Si"/>
    <s v="Lingüística"/>
    <s v="NS/NR"/>
    <s v="Trabajo con comunidades rurales"/>
    <s v="NS/NR"/>
    <s v="Elaboración de artículos, reseñas, ponencias entre otros escritos académicos"/>
    <s v="NS/NR"/>
    <s v="Habilidades de trabajo en equipo y comunicación oral"/>
    <s v="N/A"/>
    <s v="N/A"/>
    <s v="En buena medida"/>
    <s v="En buena medida"/>
    <s v="Si"/>
    <s v="NS/NR"/>
    <s v="Si"/>
    <s v="NS/NR"/>
    <s v="Internet"/>
    <s v="Si"/>
    <s v="NS/NR"/>
    <s v="NS/NR"/>
    <s v="NS/NR"/>
    <s v="NS/NR"/>
    <s v="NS/NR"/>
    <s v="NS/NR"/>
    <s v="N/A"/>
    <s v="Entre 1500.000 y 2.500.000"/>
    <s v="N/A"/>
    <s v="Webs de las instituciones y organizaciones"/>
    <s v="NS/NR"/>
    <s v="NS/NR"/>
    <s v="NS/NR"/>
    <s v="Prensa"/>
    <s v="NS/NR"/>
    <s v="NS/NR"/>
  </r>
  <r>
    <n v="19"/>
    <x v="3"/>
    <x v="0"/>
    <x v="0"/>
    <x v="0"/>
    <x v="17"/>
    <x v="0"/>
    <x v="0"/>
    <x v="0"/>
    <x v="0"/>
    <x v="0"/>
    <x v="0"/>
    <x v="0"/>
    <x v="0"/>
    <x v="9"/>
    <x v="1"/>
    <x v="7"/>
    <x v="1"/>
    <x v="1"/>
    <x v="1"/>
    <x v="0"/>
    <x v="1"/>
    <x v="0"/>
    <x v="0"/>
    <x v="0"/>
    <x v="0"/>
    <x v="0"/>
    <x v="0"/>
    <x v="0"/>
    <x v="1"/>
    <x v="0"/>
    <x v="1"/>
    <x v="0"/>
    <x v="1"/>
    <x v="1"/>
    <x v="0"/>
    <x v="0"/>
    <x v="0"/>
    <x v="1"/>
    <x v="0"/>
    <x v="1"/>
    <x v="0"/>
    <x v="1"/>
    <x v="0"/>
    <s v="NS/NR"/>
    <x v="11"/>
    <x v="1"/>
    <x v="1"/>
    <x v="3"/>
    <x v="1"/>
    <x v="1"/>
    <x v="2"/>
    <x v="0"/>
    <x v="0"/>
    <s v="Si"/>
    <s v="NS/NR"/>
    <s v="Prácticas profesionales"/>
    <s v="NS/NR"/>
    <s v="Diseño e implementación de proyectos de investigación y/o intervención social"/>
    <s v="NS/NR"/>
    <s v="Idiomas"/>
    <s v="NS/NR"/>
    <s v="N/A"/>
    <s v="N/A"/>
    <s v="En buena medida"/>
    <s v="En buena medida"/>
    <s v="Si"/>
    <s v="NS/NR"/>
    <s v="No"/>
    <s v="Pues, eso es algo que debe ser cambiado constantemente para actualizarse"/>
    <s v="Página Institucional Universidad del Cauca"/>
    <s v="No"/>
    <s v="Esperaba un mayor énfasis en el fundamento de las sociedades"/>
    <s v="Combinar la formación teórica con prácticas en instituciones y/o organizaciones"/>
    <s v="NS/NR"/>
    <s v="NS/NR"/>
    <s v="NS/NR"/>
    <s v="NS/NR"/>
    <s v="N/A"/>
    <s v="Entre 1500.000 y 2.500.000"/>
    <s v="N/A"/>
    <s v="Webs de las instituciones y organizaciones"/>
    <s v="NS/NR"/>
    <s v="NS/NR"/>
    <s v="NS/NR"/>
    <s v="NS/NR"/>
    <s v="NS/NR"/>
    <s v="NS/NR"/>
  </r>
  <r>
    <n v="20"/>
    <x v="7"/>
    <x v="0"/>
    <x v="10"/>
    <x v="0"/>
    <x v="18"/>
    <x v="1"/>
    <x v="0"/>
    <x v="0"/>
    <x v="0"/>
    <x v="0"/>
    <x v="0"/>
    <x v="0"/>
    <x v="0"/>
    <x v="5"/>
    <x v="0"/>
    <x v="0"/>
    <x v="1"/>
    <x v="0"/>
    <x v="0"/>
    <x v="0"/>
    <x v="0"/>
    <x v="1"/>
    <x v="0"/>
    <x v="1"/>
    <x v="1"/>
    <x v="0"/>
    <x v="4"/>
    <x v="0"/>
    <x v="1"/>
    <x v="0"/>
    <x v="0"/>
    <x v="0"/>
    <x v="0"/>
    <x v="0"/>
    <x v="0"/>
    <x v="0"/>
    <x v="0"/>
    <x v="0"/>
    <x v="1"/>
    <x v="0"/>
    <x v="0"/>
    <x v="0"/>
    <x v="0"/>
    <s v="NS/NR"/>
    <x v="5"/>
    <x v="3"/>
    <x v="6"/>
    <x v="4"/>
    <x v="1"/>
    <x v="1"/>
    <x v="0"/>
    <x v="0"/>
    <x v="0"/>
    <s v="Si"/>
    <s v="Lingüística"/>
    <s v="NS/NR"/>
    <s v="NS/NR"/>
    <s v="Diseño e implementación de proyectos de investigación y/o intervención social"/>
    <s v="NS/NR"/>
    <s v="Idiomas"/>
    <s v="Habilidades de trabajo en equipo y comunicación oral"/>
    <s v="N/A"/>
    <s v="N/A"/>
    <s v="En gran medida"/>
    <s v="En gran medida"/>
    <s v="Si"/>
    <s v="La Universidad ofrece la posibilidad de orientación en la lingüística, que no ofrecen otras Universidades en el país"/>
    <s v="No"/>
    <s v="En el campo de la Antropología le hace falta la interdisciplinariedad"/>
    <s v="Información externa"/>
    <s v="Si"/>
    <s v="NS/NR"/>
    <s v="NS/NR"/>
    <s v="NS/NR"/>
    <s v="Mayor participación de profesionales externos al profesorado a través de conferencias o charlas"/>
    <s v="NS/NR"/>
    <s v="NS/NR"/>
    <s v="N/A"/>
    <s v="N/A"/>
    <s v="Entre 2.500.000 y 3.500.000"/>
    <s v="Webs de las instituciones y organizaciones"/>
    <s v="Contactos personales"/>
    <s v="NS/NR"/>
    <s v="Redes sociales"/>
    <s v="NS/NR"/>
    <s v="NS/NR"/>
    <s v="NS/NR"/>
  </r>
  <r>
    <n v="21"/>
    <x v="5"/>
    <x v="0"/>
    <x v="11"/>
    <x v="0"/>
    <x v="19"/>
    <x v="1"/>
    <x v="0"/>
    <x v="0"/>
    <x v="0"/>
    <x v="0"/>
    <x v="0"/>
    <x v="0"/>
    <x v="0"/>
    <x v="2"/>
    <x v="1"/>
    <x v="4"/>
    <x v="1"/>
    <x v="0"/>
    <x v="1"/>
    <x v="0"/>
    <x v="1"/>
    <x v="1"/>
    <x v="0"/>
    <x v="1"/>
    <x v="0"/>
    <x v="0"/>
    <x v="3"/>
    <x v="1"/>
    <x v="1"/>
    <x v="1"/>
    <x v="0"/>
    <x v="1"/>
    <x v="0"/>
    <x v="0"/>
    <x v="0"/>
    <x v="0"/>
    <x v="0"/>
    <x v="1"/>
    <x v="0"/>
    <x v="0"/>
    <x v="1"/>
    <x v="1"/>
    <x v="0"/>
    <s v="NS/NR"/>
    <x v="4"/>
    <x v="1"/>
    <x v="1"/>
    <x v="3"/>
    <x v="1"/>
    <x v="1"/>
    <x v="6"/>
    <x v="3"/>
    <x v="1"/>
    <s v="Si"/>
    <s v="Estudios Cinematográficos "/>
    <s v="Prácticas profesionales"/>
    <s v="Trabajo con comunidades rurales"/>
    <s v="Diseño e implementación de proyectos de investigación y/o intervención social"/>
    <s v="NS/NR"/>
    <s v="Idiomas"/>
    <s v="Habilidades de trabajo en equipo y comunicación oral"/>
    <s v="Otra"/>
    <s v="Antropología en medios visuales"/>
    <s v="En gran medida"/>
    <s v="En buena medida"/>
    <s v="No"/>
    <s v="Aplicación de idiomas, leyes y medios visuales"/>
    <s v="Si"/>
    <s v="Me acerco al contacto con comunidades y conocer de sus culturas"/>
    <s v="Información de tercero"/>
    <s v="Si"/>
    <s v="Las cuatro ramas bolgianas tienen una cantidad de conocimientos variados"/>
    <s v="Combinar la formación teórica con prácticas en instituciones y/o organizaciones"/>
    <s v="NS/NR"/>
    <s v="Mayor participación de profesionales externos al profesorado a través de conferencias o charlas"/>
    <s v="NS/NR"/>
    <s v="NS/NR"/>
    <s v="N/A"/>
    <s v="N/A"/>
    <s v="N/A"/>
    <s v="Webs de las instituciones y organizaciones"/>
    <s v="Contactos personales"/>
    <s v="Portales de empleo"/>
    <s v="Redes sociales"/>
    <s v="NS/NR"/>
    <s v="NS/NR"/>
    <s v="NS/NR"/>
  </r>
  <r>
    <n v="22"/>
    <x v="2"/>
    <x v="1"/>
    <x v="0"/>
    <x v="0"/>
    <x v="20"/>
    <x v="1"/>
    <x v="0"/>
    <x v="0"/>
    <x v="0"/>
    <x v="0"/>
    <x v="0"/>
    <x v="0"/>
    <x v="0"/>
    <x v="10"/>
    <x v="1"/>
    <x v="8"/>
    <x v="0"/>
    <x v="1"/>
    <x v="0"/>
    <x v="0"/>
    <x v="0"/>
    <x v="0"/>
    <x v="1"/>
    <x v="1"/>
    <x v="1"/>
    <x v="0"/>
    <x v="5"/>
    <x v="0"/>
    <x v="1"/>
    <x v="0"/>
    <x v="1"/>
    <x v="0"/>
    <x v="1"/>
    <x v="1"/>
    <x v="0"/>
    <x v="0"/>
    <x v="0"/>
    <x v="0"/>
    <x v="0"/>
    <x v="0"/>
    <x v="1"/>
    <x v="1"/>
    <x v="0"/>
    <s v="NS/NR"/>
    <x v="12"/>
    <x v="6"/>
    <x v="7"/>
    <x v="0"/>
    <x v="3"/>
    <x v="1"/>
    <x v="0"/>
    <x v="0"/>
    <x v="0"/>
    <s v="Si"/>
    <s v="Lingüística"/>
    <s v="NS/NR"/>
    <s v="NS/NR"/>
    <s v="Diseño e implementación de proyectos de investigación y/o intervención social"/>
    <s v="NS/NR"/>
    <s v="NS/NR"/>
    <s v="NS/NR"/>
    <s v="N/A"/>
    <s v="N/A"/>
    <s v="En buena medida"/>
    <s v="En buena medida"/>
    <s v="No"/>
    <s v="En primer semestre se ven materias que no tienen un enfoque antropologíco"/>
    <s v="No"/>
    <s v="Gracias al poco presupuesto las clases suelen ser no tan productivas, hasta ahora"/>
    <s v="Información de tercero"/>
    <s v="Si"/>
    <s v="Exceptuando las falencias, el conocimiento brindado ha sido integral"/>
    <s v="Combinar la formación teórica con prácticas en instituciones y/o organizaciones"/>
    <s v="NS/NR"/>
    <s v="NS/NR"/>
    <s v="NS/NR"/>
    <s v="NS/NR"/>
    <s v="N/A"/>
    <s v="Entre 1500.000 y 2.500.000"/>
    <s v="N/A"/>
    <s v="Webs de las instituciones y organizaciones"/>
    <s v="NS/NR"/>
    <s v="NS/NR"/>
    <s v="NS/NR"/>
    <s v="NS/NR"/>
    <s v="NS/NR"/>
    <s v="NS/NR"/>
  </r>
  <r>
    <n v="23"/>
    <x v="0"/>
    <x v="0"/>
    <x v="0"/>
    <x v="0"/>
    <x v="17"/>
    <x v="0"/>
    <x v="0"/>
    <x v="0"/>
    <x v="0"/>
    <x v="0"/>
    <x v="0"/>
    <x v="0"/>
    <x v="0"/>
    <x v="0"/>
    <x v="1"/>
    <x v="9"/>
    <x v="0"/>
    <x v="0"/>
    <x v="0"/>
    <x v="1"/>
    <x v="0"/>
    <x v="1"/>
    <x v="0"/>
    <x v="0"/>
    <x v="0"/>
    <x v="0"/>
    <x v="0"/>
    <x v="1"/>
    <x v="1"/>
    <x v="0"/>
    <x v="1"/>
    <x v="1"/>
    <x v="1"/>
    <x v="1"/>
    <x v="1"/>
    <x v="0"/>
    <x v="1"/>
    <x v="1"/>
    <x v="1"/>
    <x v="1"/>
    <x v="1"/>
    <x v="0"/>
    <x v="0"/>
    <s v="NS/NR"/>
    <x v="3"/>
    <x v="1"/>
    <x v="1"/>
    <x v="4"/>
    <x v="1"/>
    <x v="1"/>
    <x v="2"/>
    <x v="0"/>
    <x v="0"/>
    <s v="Si"/>
    <s v="Bioantropología"/>
    <s v="Prácticas profesionales"/>
    <s v="Trabajo con comunidades rurales"/>
    <s v="Diseño e implementación de proyectos de investigación y/o intervención social"/>
    <s v="Elaboración de artículos, reseñas, ponencias entre otros escritos académicos"/>
    <s v="Idiomas"/>
    <s v="Habilidades de trabajo en equipo y comunicación oral"/>
    <s v="N/A"/>
    <s v="N/A"/>
    <s v="En buena medida"/>
    <s v="En poca medida"/>
    <s v="Si"/>
    <s v="NS/NR"/>
    <s v="No"/>
    <s v="Creo que escuchando a otros compañeros de semestres avanzados, se puede inferir que hay algunas carencias"/>
    <s v="Página Institucional Universidad del Cauca"/>
    <s v="No"/>
    <s v="Pero supongo que debo completar mi conocimiento por mí cuenta"/>
    <s v="Combinar la formación teórica con prácticas en instituciones y/o organizaciones"/>
    <s v="Enseñanzas más orientadas al detalle y la realidad del entorno"/>
    <s v="Mayor participación de profesionales externos al profesorado a través de conferencias o charlas"/>
    <s v="NS/NR"/>
    <s v="NS/NR"/>
    <s v="N/A"/>
    <s v="Entre 1500.000 y 2.500.000"/>
    <s v="N/A"/>
    <s v="Webs de las instituciones y organizaciones"/>
    <s v="Contactos personales"/>
    <s v="Portales de empleo"/>
    <s v="Redes sociales"/>
    <s v="Prensa"/>
    <s v="NS/NR"/>
    <s v="NS/NR"/>
  </r>
  <r>
    <n v="24"/>
    <x v="2"/>
    <x v="0"/>
    <x v="0"/>
    <x v="0"/>
    <x v="21"/>
    <x v="0"/>
    <x v="1"/>
    <x v="1"/>
    <x v="0"/>
    <x v="0"/>
    <x v="1"/>
    <x v="0"/>
    <x v="1"/>
    <x v="11"/>
    <x v="1"/>
    <x v="10"/>
    <x v="1"/>
    <x v="1"/>
    <x v="1"/>
    <x v="0"/>
    <x v="1"/>
    <x v="0"/>
    <x v="0"/>
    <x v="1"/>
    <x v="0"/>
    <x v="0"/>
    <x v="0"/>
    <x v="0"/>
    <x v="1"/>
    <x v="0"/>
    <x v="1"/>
    <x v="1"/>
    <x v="1"/>
    <x v="1"/>
    <x v="1"/>
    <x v="1"/>
    <x v="0"/>
    <x v="1"/>
    <x v="0"/>
    <x v="0"/>
    <x v="0"/>
    <x v="0"/>
    <x v="0"/>
    <s v="NS/NR"/>
    <x v="13"/>
    <x v="6"/>
    <x v="8"/>
    <x v="4"/>
    <x v="1"/>
    <x v="1"/>
    <x v="7"/>
    <x v="0"/>
    <x v="0"/>
    <s v="Si"/>
    <s v="NS/NR"/>
    <s v="NS/NR"/>
    <s v="NS/NR"/>
    <s v="Diseño e implementación de proyectos de investigación y/o intervención social"/>
    <s v="NS/NR"/>
    <s v="NS/NR"/>
    <s v="NS/NR"/>
    <s v="N/A"/>
    <s v="N/A"/>
    <s v="En buena medida"/>
    <s v="En buena medida"/>
    <s v="Si"/>
    <s v="Gracias a que hay fallas entre las materias cursadas"/>
    <s v="No"/>
    <s v="En temas de implementación de proyectos, los estudiantes lo realizan se graduan y ya"/>
    <s v="Información externa"/>
    <s v="Si"/>
    <s v="Me he disfrutado cada uno de los temas en cada materia, aprendiendo cada vez más"/>
    <s v="Combinar la formación teórica con prácticas en instituciones y/o organizaciones"/>
    <s v="Enseñanzas más orientadas al detalle y la realidad del entorno"/>
    <s v="Mayor participación de profesionales externos al profesorado a través de conferencias o charlas"/>
    <s v="NS/NR"/>
    <s v="NS/NR"/>
    <s v="Menos de 1.500.000"/>
    <s v="N/A"/>
    <s v="N/A"/>
    <s v="Webs de las instituciones y organizaciones"/>
    <s v="Contactos personales"/>
    <s v="Portales de empleo"/>
    <s v="NS/NR"/>
    <s v="Prensa"/>
    <s v="NS/NR"/>
    <s v="NS/NR"/>
  </r>
  <r>
    <n v="25"/>
    <x v="1"/>
    <x v="1"/>
    <x v="12"/>
    <x v="1"/>
    <x v="22"/>
    <x v="0"/>
    <x v="1"/>
    <x v="1"/>
    <x v="1"/>
    <x v="0"/>
    <x v="1"/>
    <x v="0"/>
    <x v="0"/>
    <x v="0"/>
    <x v="0"/>
    <x v="0"/>
    <x v="1"/>
    <x v="1"/>
    <x v="0"/>
    <x v="0"/>
    <x v="0"/>
    <x v="1"/>
    <x v="1"/>
    <x v="1"/>
    <x v="0"/>
    <x v="1"/>
    <x v="3"/>
    <x v="1"/>
    <x v="0"/>
    <x v="1"/>
    <x v="1"/>
    <x v="0"/>
    <x v="0"/>
    <x v="1"/>
    <x v="0"/>
    <x v="1"/>
    <x v="1"/>
    <x v="0"/>
    <x v="1"/>
    <x v="0"/>
    <x v="0"/>
    <x v="0"/>
    <x v="0"/>
    <s v="NS/NR"/>
    <x v="7"/>
    <x v="9"/>
    <x v="1"/>
    <x v="6"/>
    <x v="3"/>
    <x v="1"/>
    <x v="8"/>
    <x v="4"/>
    <x v="0"/>
    <s v="Si"/>
    <s v="Arqueología"/>
    <s v="NS/NR"/>
    <s v="Trabajo con comunidades rurales"/>
    <s v="Diseño e implementación de proyectos de investigación y/o intervención social"/>
    <s v="Elaboración de artículos, reseñas, ponencias entre otros escritos académicos"/>
    <s v="NS/NR"/>
    <s v="NS/NR"/>
    <s v="N/A"/>
    <s v="N/A"/>
    <s v="Lo desconozco"/>
    <s v="En poca medida"/>
    <s v="No"/>
    <s v="Debe enfoncar en los temas de investigación y lectoescritura e idiomas"/>
    <s v="No"/>
    <s v="El conocimiento de técnicas y métodos llega con retraso"/>
    <s v="Información externa"/>
    <s v="No"/>
    <s v="Los seminarios que quisiera ver no permiten, por otra parte el diseño introduccional a la introducción de tal o cual tema sobre investigación, esfundametal y no se ve"/>
    <s v="NS/NR"/>
    <s v="NS/NR"/>
    <s v="NS/NR"/>
    <s v="Otro"/>
    <s v="Métodos de investigación"/>
    <s v="N/A"/>
    <s v="N/A"/>
    <s v="Entre 2.500.000 y 3.500.000"/>
    <s v="Webs de las instituciones y organizaciones"/>
    <s v="Contactos personales"/>
    <s v="Portales de empleo"/>
    <s v="Redes sociales"/>
    <s v="Prensa"/>
    <s v="NS/NR"/>
    <s v="NS/NR"/>
  </r>
  <r>
    <n v="26"/>
    <x v="5"/>
    <x v="0"/>
    <x v="0"/>
    <x v="0"/>
    <x v="23"/>
    <x v="0"/>
    <x v="1"/>
    <x v="1"/>
    <x v="0"/>
    <x v="0"/>
    <x v="0"/>
    <x v="0"/>
    <x v="0"/>
    <x v="5"/>
    <x v="1"/>
    <x v="11"/>
    <x v="0"/>
    <x v="1"/>
    <x v="0"/>
    <x v="0"/>
    <x v="0"/>
    <x v="0"/>
    <x v="1"/>
    <x v="0"/>
    <x v="0"/>
    <x v="0"/>
    <x v="0"/>
    <x v="0"/>
    <x v="1"/>
    <x v="0"/>
    <x v="0"/>
    <x v="0"/>
    <x v="1"/>
    <x v="1"/>
    <x v="1"/>
    <x v="0"/>
    <x v="1"/>
    <x v="0"/>
    <x v="1"/>
    <x v="0"/>
    <x v="0"/>
    <x v="0"/>
    <x v="0"/>
    <s v="NS/NR"/>
    <x v="12"/>
    <x v="3"/>
    <x v="9"/>
    <x v="4"/>
    <x v="2"/>
    <x v="1"/>
    <x v="9"/>
    <x v="0"/>
    <x v="0"/>
    <s v="Si"/>
    <s v="Antropología Forense"/>
    <s v="NS/NR"/>
    <s v="NS/NR"/>
    <s v="Diseño e implementación de proyectos de investigación y/o intervención social"/>
    <s v="NS/NR"/>
    <s v="NS/NR"/>
    <s v="NS/NR"/>
    <s v="N/A"/>
    <s v="N/A"/>
    <s v="En buena medida"/>
    <s v="En poca medida"/>
    <s v="Si"/>
    <s v="Creo que todo lo ue debemos leer es muy importante"/>
    <s v="Si"/>
    <s v="Es muy completo en cuanto a conocimientos aunque falta la práctica"/>
    <s v="Internet"/>
    <s v="Si"/>
    <s v="Para estar en cuarto semestre, siento que he cambiado mucho mi forma de pensar desde que entre a la Universidad"/>
    <s v="Combinar la formación teórica con prácticas en instituciones y/o organizaciones"/>
    <s v="NS/NR"/>
    <s v="NS/NR"/>
    <s v="NS/NR"/>
    <s v="NS/NR"/>
    <s v="N/A"/>
    <s v="N/A"/>
    <s v="Entre 2.500.000 y 3.500.000"/>
    <s v="Webs de las instituciones y organizaciones"/>
    <s v="NS/NR"/>
    <s v="NS/NR"/>
    <s v="NS/NR"/>
    <s v="NS/NR"/>
    <s v="NS/NR"/>
    <s v="NS/NR"/>
  </r>
  <r>
    <n v="27"/>
    <x v="0"/>
    <x v="0"/>
    <x v="0"/>
    <x v="0"/>
    <x v="24"/>
    <x v="0"/>
    <x v="1"/>
    <x v="1"/>
    <x v="0"/>
    <x v="0"/>
    <x v="0"/>
    <x v="0"/>
    <x v="0"/>
    <x v="8"/>
    <x v="1"/>
    <x v="12"/>
    <x v="1"/>
    <x v="1"/>
    <x v="1"/>
    <x v="0"/>
    <x v="0"/>
    <x v="1"/>
    <x v="0"/>
    <x v="0"/>
    <x v="0"/>
    <x v="0"/>
    <x v="0"/>
    <x v="1"/>
    <x v="1"/>
    <x v="0"/>
    <x v="0"/>
    <x v="1"/>
    <x v="1"/>
    <x v="0"/>
    <x v="0"/>
    <x v="0"/>
    <x v="1"/>
    <x v="0"/>
    <x v="1"/>
    <x v="1"/>
    <x v="0"/>
    <x v="1"/>
    <x v="1"/>
    <s v="Antropología del arte"/>
    <x v="3"/>
    <x v="1"/>
    <x v="1"/>
    <x v="4"/>
    <x v="1"/>
    <x v="1"/>
    <x v="10"/>
    <x v="0"/>
    <x v="0"/>
    <s v="NS/NR"/>
    <s v="NS/NR"/>
    <s v="NS/NR"/>
    <s v="NS/NR"/>
    <s v="Diseño e implementación de proyectos de investigación y/o intervención social"/>
    <s v="NS/NR"/>
    <s v="Idiomas"/>
    <s v="Habilidades de trabajo en equipo y comunicación oral"/>
    <s v="N/A"/>
    <s v="N/A"/>
    <s v="En poca medida"/>
    <s v="En gran medida"/>
    <s v="Si"/>
    <s v="Hay tiempo suficiente para lecturas y escritos, el trabajo compementario de la casa no pone en apuros"/>
    <s v="Si"/>
    <s v="Las fichas de lectura, son de buen ejemplo para desarrollar las habilidades en la escritura"/>
    <s v="Información de tercero"/>
    <s v="Si"/>
    <s v="Uno no sale como entra"/>
    <s v="NS/NR"/>
    <s v="NS/NR"/>
    <s v="NS/NR"/>
    <s v="Otro"/>
    <s v="Escritura y formulación de proyectos"/>
    <s v="N/A"/>
    <s v="Entre 1500.000 y 2.500.000"/>
    <s v="N/A"/>
    <s v="NS/NR"/>
    <s v="Contactos personales"/>
    <s v="NS/NR"/>
    <s v="Redes sociales"/>
    <s v="NS/NR"/>
    <s v="Otro"/>
    <s v="Información de la universidad"/>
  </r>
  <r>
    <n v="28"/>
    <x v="5"/>
    <x v="0"/>
    <x v="0"/>
    <x v="1"/>
    <x v="25"/>
    <x v="1"/>
    <x v="1"/>
    <x v="1"/>
    <x v="0"/>
    <x v="0"/>
    <x v="0"/>
    <x v="0"/>
    <x v="0"/>
    <x v="9"/>
    <x v="0"/>
    <x v="0"/>
    <x v="1"/>
    <x v="1"/>
    <x v="1"/>
    <x v="0"/>
    <x v="0"/>
    <x v="0"/>
    <x v="0"/>
    <x v="1"/>
    <x v="0"/>
    <x v="0"/>
    <x v="0"/>
    <x v="0"/>
    <x v="0"/>
    <x v="1"/>
    <x v="0"/>
    <x v="0"/>
    <x v="1"/>
    <x v="0"/>
    <x v="0"/>
    <x v="0"/>
    <x v="0"/>
    <x v="1"/>
    <x v="1"/>
    <x v="0"/>
    <x v="0"/>
    <x v="1"/>
    <x v="0"/>
    <s v="NS/NR"/>
    <x v="14"/>
    <x v="10"/>
    <x v="1"/>
    <x v="1"/>
    <x v="7"/>
    <x v="1"/>
    <x v="2"/>
    <x v="0"/>
    <x v="0"/>
    <s v="Si"/>
    <s v="NS/NR"/>
    <s v="NS/NR"/>
    <s v="NS/NR"/>
    <s v="Diseño e implementación de proyectos de investigación y/o intervención social"/>
    <s v="NS/NR"/>
    <s v="NS/NR"/>
    <s v="NS/NR"/>
    <s v="N/A"/>
    <s v="N/A"/>
    <s v="Lo desconozco"/>
    <s v="En buena medida"/>
    <s v="Si"/>
    <s v="Comienza ayudandonos a ver las introducciones de cada rama de esta disciplina y permite luego escoger por cual enfocarse, además nos dan teoría fundamental para ejercerla"/>
    <s v="Si"/>
    <s v="Porque con base a la teoría que nos brindan podemos ejercer la profesión, además ayuda para saber la metodología que se usa en la disciplina"/>
    <s v="Información de tercero"/>
    <s v="Si"/>
    <s v="La cumplio porque a medida de estos cuatro semestres, he aprendido muchos conceptos, tuve un panorama más amplio de esta disciplina y con las lecturas que también me han sido muy útiles"/>
    <s v="Combinar la formación teórica con prácticas en instituciones y/o organizaciones"/>
    <s v="NS/NR"/>
    <s v="NS/NR"/>
    <s v="NS/NR"/>
    <s v="NS/NR"/>
    <s v="Menos de 1.500.000"/>
    <s v="N/A"/>
    <s v="N/A"/>
    <s v="Webs de las instituciones y organizaciones"/>
    <s v="NS/NR"/>
    <s v="NS/NR"/>
    <s v="NS/NR"/>
    <s v="NS/NR"/>
    <s v="NS/NR"/>
    <s v="NS/NR"/>
  </r>
  <r>
    <n v="29"/>
    <x v="5"/>
    <x v="0"/>
    <x v="0"/>
    <x v="1"/>
    <x v="26"/>
    <x v="0"/>
    <x v="2"/>
    <x v="2"/>
    <x v="0"/>
    <x v="0"/>
    <x v="0"/>
    <x v="0"/>
    <x v="0"/>
    <x v="8"/>
    <x v="1"/>
    <x v="11"/>
    <x v="1"/>
    <x v="0"/>
    <x v="0"/>
    <x v="0"/>
    <x v="0"/>
    <x v="0"/>
    <x v="0"/>
    <x v="0"/>
    <x v="0"/>
    <x v="1"/>
    <x v="0"/>
    <x v="0"/>
    <x v="0"/>
    <x v="0"/>
    <x v="1"/>
    <x v="1"/>
    <x v="1"/>
    <x v="1"/>
    <x v="1"/>
    <x v="1"/>
    <x v="0"/>
    <x v="1"/>
    <x v="0"/>
    <x v="0"/>
    <x v="1"/>
    <x v="1"/>
    <x v="0"/>
    <s v="NS/NR"/>
    <x v="5"/>
    <x v="3"/>
    <x v="1"/>
    <x v="8"/>
    <x v="6"/>
    <x v="1"/>
    <x v="2"/>
    <x v="0"/>
    <x v="0"/>
    <s v="Si"/>
    <s v="Antropología Médica"/>
    <s v="Prácticas profesionales"/>
    <s v="NS/NR"/>
    <s v="NS/NR"/>
    <s v="NS/NR"/>
    <s v="NS/NR"/>
    <s v="NS/NR"/>
    <s v="N/A"/>
    <s v="N/A"/>
    <s v="En buena medida"/>
    <s v="En poca medida"/>
    <s v="Si"/>
    <s v="Ha sido una secuencia, la cual me ha ayudado a entender el proposito con el cual quiero utilizar la Antropología"/>
    <s v="No"/>
    <s v="Se basa en téoria y técnica, pero pienso que hace falta más práctica, no es lo mismo hacer una formula en un cuaderno que en un laboratorio"/>
    <s v="Información externa"/>
    <s v="Si"/>
    <s v="En lo personal, he aprendido sobre la historia, problematicas y ahora se que puedo aportar algo a la sociedad, tratand de plantear soluciones"/>
    <s v="Combinar la formación teórica con prácticas en instituciones y/o organizaciones"/>
    <s v="Enseñanzas más orientadas al detalle y la realidad del entorno"/>
    <s v="NS/NR"/>
    <s v="NS/NR"/>
    <s v="NS/NR"/>
    <s v="N/A"/>
    <s v="Entre 1500.000 y 2.500.000"/>
    <s v="N/A"/>
    <s v="Webs de las instituciones y organizaciones"/>
    <s v="NS/NR"/>
    <s v="NS/NR"/>
    <s v="NS/NR"/>
    <s v="NS/NR"/>
    <s v="NS/NR"/>
    <s v="NS/NR"/>
  </r>
  <r>
    <n v="30"/>
    <x v="0"/>
    <x v="0"/>
    <x v="13"/>
    <x v="0"/>
    <x v="27"/>
    <x v="0"/>
    <x v="1"/>
    <x v="1"/>
    <x v="0"/>
    <x v="0"/>
    <x v="0"/>
    <x v="0"/>
    <x v="0"/>
    <x v="5"/>
    <x v="1"/>
    <x v="13"/>
    <x v="0"/>
    <x v="1"/>
    <x v="0"/>
    <x v="0"/>
    <x v="0"/>
    <x v="0"/>
    <x v="0"/>
    <x v="1"/>
    <x v="0"/>
    <x v="1"/>
    <x v="0"/>
    <x v="0"/>
    <x v="1"/>
    <x v="0"/>
    <x v="1"/>
    <x v="0"/>
    <x v="1"/>
    <x v="0"/>
    <x v="0"/>
    <x v="1"/>
    <x v="0"/>
    <x v="1"/>
    <x v="1"/>
    <x v="0"/>
    <x v="0"/>
    <x v="1"/>
    <x v="0"/>
    <s v="NS/NR"/>
    <x v="15"/>
    <x v="1"/>
    <x v="1"/>
    <x v="9"/>
    <x v="1"/>
    <x v="1"/>
    <x v="11"/>
    <x v="0"/>
    <x v="0"/>
    <s v="Si"/>
    <s v="Estudios en Líticos"/>
    <s v="Prácticas profesionales"/>
    <s v="NS/NR"/>
    <s v="NS/NR"/>
    <s v="NS/NR"/>
    <s v="NS/NR"/>
    <s v="NS/NR"/>
    <s v="N/A"/>
    <s v="N/A"/>
    <s v="En poca medida"/>
    <s v="En poca medida"/>
    <s v="Si"/>
    <s v="Se logra hacer una síntesis de los temas que se trabajarían en el campo laboral"/>
    <s v="No"/>
    <s v="Porque se necesita hablar más lo que se haría en lo laboral"/>
    <s v="Información externa"/>
    <s v="Si"/>
    <s v="En cada asignatura se ha abarcado puntualmente en los temas principales"/>
    <s v="Combinar la formación teórica con prácticas en instituciones y/o organizaciones"/>
    <s v="Enseñanzas más orientadas al detalle y la realidad del entorno"/>
    <s v="NS/NR"/>
    <s v="NS/NR"/>
    <s v="NS/NR"/>
    <s v="N/A"/>
    <s v="Entre 1500.000 y 2.500.000"/>
    <s v="N/A"/>
    <s v="NS/NR"/>
    <s v="Contactos personales"/>
    <s v="NS/NR"/>
    <s v="NS/NR"/>
    <s v="NS/NR"/>
    <s v="NS/NR"/>
    <s v="NS/NR"/>
  </r>
  <r>
    <n v="31"/>
    <x v="4"/>
    <x v="1"/>
    <x v="14"/>
    <x v="1"/>
    <x v="8"/>
    <x v="0"/>
    <x v="2"/>
    <x v="2"/>
    <x v="0"/>
    <x v="0"/>
    <x v="0"/>
    <x v="0"/>
    <x v="0"/>
    <x v="5"/>
    <x v="0"/>
    <x v="0"/>
    <x v="1"/>
    <x v="1"/>
    <x v="1"/>
    <x v="0"/>
    <x v="0"/>
    <x v="0"/>
    <x v="0"/>
    <x v="1"/>
    <x v="0"/>
    <x v="0"/>
    <x v="0"/>
    <x v="1"/>
    <x v="0"/>
    <x v="0"/>
    <x v="0"/>
    <x v="0"/>
    <x v="1"/>
    <x v="1"/>
    <x v="0"/>
    <x v="0"/>
    <x v="1"/>
    <x v="0"/>
    <x v="1"/>
    <x v="0"/>
    <x v="0"/>
    <x v="1"/>
    <x v="0"/>
    <s v="NS/NR"/>
    <x v="14"/>
    <x v="11"/>
    <x v="10"/>
    <x v="3"/>
    <x v="1"/>
    <x v="1"/>
    <x v="2"/>
    <x v="0"/>
    <x v="0"/>
    <s v="Si"/>
    <s v="Estudios de Paz y Conflicto"/>
    <s v="NS/NR"/>
    <s v="NS/NR"/>
    <s v="NS/NR"/>
    <s v="NS/NR"/>
    <s v="Idiomas"/>
    <s v="NS/NR"/>
    <s v="N/A"/>
    <s v="N/A"/>
    <s v="En buena medida"/>
    <s v="En poca medida"/>
    <s v="Si"/>
    <s v="Establece un paramero en llenar y ajustarse a lo que se quiere, incluso a su debido tiempo"/>
    <s v="Si"/>
    <s v="Dichas herramientas se ajustan a las necesidades que requiere la profesión"/>
    <s v="Información de tercero"/>
    <s v="Si"/>
    <s v="Llena varios y uno adquiere nuevas expectativas de la realidad y satisface el conocer los problemas actuales"/>
    <s v="NS/NR"/>
    <s v="NS/NR"/>
    <s v="Mayor participación de profesionales externos al profesorado a través de conferencias o charlas"/>
    <s v="NS/NR"/>
    <s v="NS/NR"/>
    <s v="Menos de 1.500.000"/>
    <s v="N/A"/>
    <s v="N/A"/>
    <s v="Webs de las instituciones y organizaciones"/>
    <s v="NS/NR"/>
    <s v="NS/NR"/>
    <s v="NS/NR"/>
    <s v="NS/NR"/>
    <s v="NS/NR"/>
    <s v="NS/NR"/>
  </r>
  <r>
    <n v="32"/>
    <x v="4"/>
    <x v="1"/>
    <x v="15"/>
    <x v="0"/>
    <x v="28"/>
    <x v="0"/>
    <x v="1"/>
    <x v="1"/>
    <x v="0"/>
    <x v="0"/>
    <x v="1"/>
    <x v="0"/>
    <x v="1"/>
    <x v="12"/>
    <x v="0"/>
    <x v="0"/>
    <x v="1"/>
    <x v="1"/>
    <x v="0"/>
    <x v="0"/>
    <x v="0"/>
    <x v="1"/>
    <x v="0"/>
    <x v="0"/>
    <x v="0"/>
    <x v="0"/>
    <x v="0"/>
    <x v="0"/>
    <x v="0"/>
    <x v="1"/>
    <x v="1"/>
    <x v="1"/>
    <x v="1"/>
    <x v="1"/>
    <x v="0"/>
    <x v="0"/>
    <x v="1"/>
    <x v="1"/>
    <x v="1"/>
    <x v="1"/>
    <x v="0"/>
    <x v="1"/>
    <x v="0"/>
    <s v="NS/NR"/>
    <x v="3"/>
    <x v="12"/>
    <x v="11"/>
    <x v="2"/>
    <x v="1"/>
    <x v="1"/>
    <x v="2"/>
    <x v="0"/>
    <x v="0"/>
    <s v="Si"/>
    <s v="Antropología Social"/>
    <s v="NS/NR"/>
    <s v="NS/NR"/>
    <s v="Diseño e implementación de proyectos de investigación y/o intervención social"/>
    <s v="NS/NR"/>
    <s v="Idiomas"/>
    <s v="NS/NR"/>
    <s v="N/A"/>
    <s v="N/A"/>
    <s v="Lo desconozco"/>
    <s v="En buena medida"/>
    <s v="NS/NR"/>
    <s v="NS/NR"/>
    <s v="No"/>
    <s v="No sé"/>
    <s v="Información externa"/>
    <s v="No"/>
    <s v="No sabria decirlo, siento que he aprendido mucho pero no sé hasta que punto es lo que espero"/>
    <s v="Combinar la formación teórica con prácticas en instituciones y/o organizaciones"/>
    <s v="Enseñanzas más orientadas al detalle y la realidad del entorno"/>
    <s v="NS/NR"/>
    <s v="NS/NR"/>
    <s v="NS/NR"/>
    <s v="Menos de 1.500.000"/>
    <s v="N/A"/>
    <s v="N/A"/>
    <s v="Webs de las instituciones y organizaciones"/>
    <s v="NS/NR"/>
    <s v="NS/NR"/>
    <s v="NS/NR"/>
    <s v="NS/NR"/>
    <s v="NS/NR"/>
    <s v="NS/NR"/>
  </r>
  <r>
    <n v="33"/>
    <x v="2"/>
    <x v="1"/>
    <x v="16"/>
    <x v="0"/>
    <x v="29"/>
    <x v="1"/>
    <x v="1"/>
    <x v="1"/>
    <x v="0"/>
    <x v="0"/>
    <x v="0"/>
    <x v="0"/>
    <x v="0"/>
    <x v="7"/>
    <x v="1"/>
    <x v="14"/>
    <x v="1"/>
    <x v="0"/>
    <x v="0"/>
    <x v="0"/>
    <x v="0"/>
    <x v="0"/>
    <x v="0"/>
    <x v="1"/>
    <x v="0"/>
    <x v="0"/>
    <x v="0"/>
    <x v="0"/>
    <x v="0"/>
    <x v="1"/>
    <x v="0"/>
    <x v="0"/>
    <x v="1"/>
    <x v="1"/>
    <x v="0"/>
    <x v="1"/>
    <x v="1"/>
    <x v="0"/>
    <x v="1"/>
    <x v="0"/>
    <x v="0"/>
    <x v="0"/>
    <x v="0"/>
    <s v="NS/NR"/>
    <x v="4"/>
    <x v="1"/>
    <x v="1"/>
    <x v="8"/>
    <x v="1"/>
    <x v="1"/>
    <x v="12"/>
    <x v="0"/>
    <x v="0"/>
    <s v="Si"/>
    <s v="Estudios de Paz y Conflicto"/>
    <s v="NS/NR"/>
    <s v="NS/NR"/>
    <s v="Diseño e implementación de proyectos de investigación y/o intervención social"/>
    <s v="NS/NR"/>
    <s v="NS/NR"/>
    <s v="NS/NR"/>
    <s v="N/A"/>
    <s v="N/A"/>
    <s v="En poca medida"/>
    <s v="En poca medida"/>
    <s v="Si"/>
    <s v="Se aconoda según sea los estandares y problemáticas que requiere el trabajo de campo y la vida profesional"/>
    <s v="Si"/>
    <s v="Lleva a una percepción crítica de lo que hacemos y a donde queremos ir"/>
    <s v="Información de tercero"/>
    <s v="Si"/>
    <s v="Nos lleva al reconocimiento del pasado en todos los acpectos para entender la situación actual del país"/>
    <s v="Combinar la formación teórica con prácticas en instituciones y/o organizaciones"/>
    <s v="NS/NR"/>
    <s v="NS/NR"/>
    <s v="NS/NR"/>
    <s v="NS/NR"/>
    <s v="N/A"/>
    <s v="Entre 1500.000 y 2.500.000"/>
    <s v="N/A"/>
    <s v="Webs de las instituciones y organizaciones"/>
    <s v="NS/NR"/>
    <s v="NS/NR"/>
    <s v="NS/NR"/>
    <s v="NS/NR"/>
    <s v="NS/NR"/>
    <s v="NS/NR"/>
  </r>
  <r>
    <n v="34"/>
    <x v="5"/>
    <x v="1"/>
    <x v="1"/>
    <x v="0"/>
    <x v="8"/>
    <x v="0"/>
    <x v="1"/>
    <x v="1"/>
    <x v="0"/>
    <x v="0"/>
    <x v="0"/>
    <x v="0"/>
    <x v="0"/>
    <x v="11"/>
    <x v="0"/>
    <x v="0"/>
    <x v="1"/>
    <x v="0"/>
    <x v="0"/>
    <x v="0"/>
    <x v="0"/>
    <x v="0"/>
    <x v="1"/>
    <x v="0"/>
    <x v="0"/>
    <x v="0"/>
    <x v="0"/>
    <x v="0"/>
    <x v="0"/>
    <x v="1"/>
    <x v="1"/>
    <x v="0"/>
    <x v="1"/>
    <x v="1"/>
    <x v="1"/>
    <x v="0"/>
    <x v="1"/>
    <x v="1"/>
    <x v="1"/>
    <x v="0"/>
    <x v="0"/>
    <x v="0"/>
    <x v="0"/>
    <s v="NS/NR"/>
    <x v="7"/>
    <x v="4"/>
    <x v="12"/>
    <x v="4"/>
    <x v="6"/>
    <x v="1"/>
    <x v="0"/>
    <x v="0"/>
    <x v="0"/>
    <s v="No"/>
    <s v="NS/NR"/>
    <s v="NS/NR"/>
    <s v="NS/NR"/>
    <s v="NS/NR"/>
    <s v="NS/NR"/>
    <s v="NS/NR"/>
    <s v="Habilidades de trabajo en equipo y comunicación oral"/>
    <s v="N/A"/>
    <s v="N/A"/>
    <s v="En poca medida"/>
    <s v="En buena medida"/>
    <s v="No"/>
    <s v="La falta de bases fundamentales al momento de ingresar, las bases sociales no son muy tenidas en cuenta como la propia democracia colombiana"/>
    <s v="No"/>
    <s v="Falta de bases en pol´tica colombiana fundamental y para escritura "/>
    <s v="Internet"/>
    <s v="Si"/>
    <s v="La carrera en si, cambia espectativas de vida por si sola, fluye por medio del pensamiento y praxis del vivir diario"/>
    <s v="Combinar la formación teórica con prácticas en instituciones y/o organizaciones"/>
    <s v="NS/NR"/>
    <s v="NS/NR"/>
    <s v="NS/NR"/>
    <s v="NS/NR"/>
    <s v="N/A"/>
    <s v="N/A"/>
    <s v="Entre 2.500.000 y 3.500.000"/>
    <s v="NS/NR"/>
    <s v="Contactos personales"/>
    <s v="NS/NR"/>
    <s v="Redes sociales"/>
    <s v="NS/NR"/>
    <s v="NS/NR"/>
    <s v="NS/NR"/>
  </r>
  <r>
    <n v="35"/>
    <x v="5"/>
    <x v="0"/>
    <x v="17"/>
    <x v="0"/>
    <x v="30"/>
    <x v="0"/>
    <x v="1"/>
    <x v="1"/>
    <x v="0"/>
    <x v="0"/>
    <x v="0"/>
    <x v="0"/>
    <x v="0"/>
    <x v="7"/>
    <x v="0"/>
    <x v="0"/>
    <x v="1"/>
    <x v="1"/>
    <x v="1"/>
    <x v="0"/>
    <x v="0"/>
    <x v="0"/>
    <x v="0"/>
    <x v="1"/>
    <x v="0"/>
    <x v="0"/>
    <x v="0"/>
    <x v="0"/>
    <x v="0"/>
    <x v="0"/>
    <x v="1"/>
    <x v="0"/>
    <x v="1"/>
    <x v="0"/>
    <x v="0"/>
    <x v="0"/>
    <x v="0"/>
    <x v="0"/>
    <x v="0"/>
    <x v="0"/>
    <x v="0"/>
    <x v="1"/>
    <x v="1"/>
    <s v="Antropología de la alimentación"/>
    <x v="13"/>
    <x v="13"/>
    <x v="1"/>
    <x v="3"/>
    <x v="1"/>
    <x v="1"/>
    <x v="13"/>
    <x v="5"/>
    <x v="0"/>
    <s v="Si"/>
    <s v="Antropología de la alimentación"/>
    <s v="NS/NR"/>
    <s v="Trabajo con comunidades rurales"/>
    <s v="NS/NR"/>
    <s v="Elaboración de artículos, reseñas, ponencias entre otros escritos académicos"/>
    <s v="NS/NR"/>
    <s v="NS/NR"/>
    <s v="N/A"/>
    <s v="N/A"/>
    <s v="En buena medida"/>
    <s v="En poca medida"/>
    <s v="Si"/>
    <s v="El plan de estudio maneja pocas materias a diferencia de otras carreras, pero estas son las principales en la carrera"/>
    <s v="No"/>
    <s v="Hay poca ayuda financiera para estas tres, en conjunto si cumplin"/>
    <s v="Información externa"/>
    <s v="Si"/>
    <s v="Si porque en cada semestre se enfoca al pénsum que dan en el primer día y a parte se aprende en cada salida de campo"/>
    <s v="Combinar la formación teórica con prácticas en instituciones y/o organizaciones"/>
    <s v="Enseñanzas más orientadas al detalle y la realidad del entorno"/>
    <s v="NS/NR"/>
    <s v="NS/NR"/>
    <s v="NS/NR"/>
    <s v="N/A"/>
    <s v="Entre 1500.000 y 2.500.000"/>
    <s v="N/A"/>
    <s v="Webs de las instituciones y organizaciones"/>
    <s v="Contactos personales"/>
    <s v="NS/NR"/>
    <s v="NS/NR"/>
    <s v="NS/NR"/>
    <s v="NS/NR"/>
    <s v="NS/NR"/>
  </r>
  <r>
    <n v="36"/>
    <x v="6"/>
    <x v="1"/>
    <x v="18"/>
    <x v="0"/>
    <x v="31"/>
    <x v="0"/>
    <x v="1"/>
    <x v="1"/>
    <x v="0"/>
    <x v="0"/>
    <x v="0"/>
    <x v="0"/>
    <x v="0"/>
    <x v="1"/>
    <x v="0"/>
    <x v="0"/>
    <x v="1"/>
    <x v="1"/>
    <x v="0"/>
    <x v="0"/>
    <x v="1"/>
    <x v="0"/>
    <x v="0"/>
    <x v="1"/>
    <x v="0"/>
    <x v="1"/>
    <x v="0"/>
    <x v="1"/>
    <x v="0"/>
    <x v="0"/>
    <x v="1"/>
    <x v="0"/>
    <x v="1"/>
    <x v="1"/>
    <x v="0"/>
    <x v="1"/>
    <x v="1"/>
    <x v="0"/>
    <x v="1"/>
    <x v="0"/>
    <x v="0"/>
    <x v="0"/>
    <x v="0"/>
    <s v="NS/NR"/>
    <x v="16"/>
    <x v="13"/>
    <x v="2"/>
    <x v="3"/>
    <x v="3"/>
    <x v="1"/>
    <x v="14"/>
    <x v="6"/>
    <x v="2"/>
    <s v="Si"/>
    <s v="Arqueología"/>
    <s v="Prácticas profesionales"/>
    <s v="NS/NR"/>
    <s v="Diseño e implementación de proyectos de investigación y/o intervención social"/>
    <s v="Elaboración de artículos, reseñas, ponencias entre otros escritos académicos"/>
    <s v="NS/NR"/>
    <s v="NS/NR"/>
    <s v="Otra"/>
    <s v="No solo lo académico, también la parte en relación al trabajo"/>
    <s v="Lo desconozco"/>
    <s v="En poca medida"/>
    <s v="No"/>
    <s v="No logro encontrar una secuencia, no entiendo, esta muy fragmentada"/>
    <s v="No"/>
    <s v="Creo que hace falta comprender ue la gente ingresa a un pregrado más por la inserción al capitalismo que por amor al conocimiento"/>
    <s v="Información de tercero"/>
    <s v="Si"/>
    <s v="Porque no tenia ningún conocimiento específico, no sabia donde estaba parado"/>
    <s v="Combinar la formación teórica con prácticas en instituciones y/o organizaciones"/>
    <s v="Enseñanzas más orientadas al detalle y la realidad del entorno"/>
    <s v="NS/NR"/>
    <s v="NS/NR"/>
    <s v="NS/NR"/>
    <s v="N/A"/>
    <s v="N/A"/>
    <s v="Entre 2.500.000 y 3.500.000"/>
    <s v="Webs de las instituciones y organizaciones"/>
    <s v="NS/NR"/>
    <s v="Portales de empleo"/>
    <s v="NS/NR"/>
    <s v="NS/NR"/>
    <s v="NS/NR"/>
    <s v="NS/NR"/>
  </r>
  <r>
    <n v="37"/>
    <x v="4"/>
    <x v="1"/>
    <x v="17"/>
    <x v="0"/>
    <x v="32"/>
    <x v="0"/>
    <x v="1"/>
    <x v="1"/>
    <x v="0"/>
    <x v="0"/>
    <x v="0"/>
    <x v="0"/>
    <x v="0"/>
    <x v="7"/>
    <x v="0"/>
    <x v="0"/>
    <x v="1"/>
    <x v="1"/>
    <x v="0"/>
    <x v="0"/>
    <x v="0"/>
    <x v="1"/>
    <x v="0"/>
    <x v="1"/>
    <x v="0"/>
    <x v="0"/>
    <x v="0"/>
    <x v="1"/>
    <x v="0"/>
    <x v="0"/>
    <x v="0"/>
    <x v="1"/>
    <x v="1"/>
    <x v="1"/>
    <x v="0"/>
    <x v="0"/>
    <x v="0"/>
    <x v="0"/>
    <x v="1"/>
    <x v="0"/>
    <x v="1"/>
    <x v="1"/>
    <x v="0"/>
    <s v="NS/NR"/>
    <x v="17"/>
    <x v="1"/>
    <x v="1"/>
    <x v="2"/>
    <x v="1"/>
    <x v="1"/>
    <x v="2"/>
    <x v="0"/>
    <x v="0"/>
    <s v="No"/>
    <s v="NS/NR"/>
    <s v="NS/NR"/>
    <s v="NS/NR"/>
    <s v="NS/NR"/>
    <s v="Elaboración de artículos, reseñas, ponencias entre otros escritos académicos"/>
    <s v="NS/NR"/>
    <s v="NS/NR"/>
    <s v="N/A"/>
    <s v="N/A"/>
    <s v="En buena medida"/>
    <s v="En buena medida"/>
    <s v="NS/NR"/>
    <s v="NS/NR"/>
    <s v="NS/NR"/>
    <s v="NS/NR"/>
    <s v="Página Institucional Universidad del Cauca"/>
    <s v="Si"/>
    <s v="El conocimiento no solo depende de lo que se ve en la universidad, eso hace parte de nuestra formación"/>
    <s v="Combinar la formación teórica con prácticas en instituciones y/o organizaciones"/>
    <s v="NS/NR"/>
    <s v="NS/NR"/>
    <s v="NS/NR"/>
    <s v="NS/NR"/>
    <s v="N/A"/>
    <s v="Entre 1500.000 y 2.500.000"/>
    <s v="N/A"/>
    <s v="Webs de las instituciones y organizaciones"/>
    <s v="Contactos personales"/>
    <s v="Portales de empleo"/>
    <s v="NS/NR"/>
    <s v="NS/NR"/>
    <s v="NS/NR"/>
    <s v="NS/NR"/>
  </r>
  <r>
    <n v="38"/>
    <x v="6"/>
    <x v="1"/>
    <x v="19"/>
    <x v="0"/>
    <x v="33"/>
    <x v="0"/>
    <x v="1"/>
    <x v="1"/>
    <x v="0"/>
    <x v="0"/>
    <x v="0"/>
    <x v="0"/>
    <x v="0"/>
    <x v="4"/>
    <x v="0"/>
    <x v="0"/>
    <x v="1"/>
    <x v="1"/>
    <x v="1"/>
    <x v="0"/>
    <x v="0"/>
    <x v="0"/>
    <x v="0"/>
    <x v="1"/>
    <x v="0"/>
    <x v="0"/>
    <x v="0"/>
    <x v="0"/>
    <x v="1"/>
    <x v="0"/>
    <x v="0"/>
    <x v="1"/>
    <x v="1"/>
    <x v="0"/>
    <x v="0"/>
    <x v="0"/>
    <x v="1"/>
    <x v="1"/>
    <x v="0"/>
    <x v="0"/>
    <x v="1"/>
    <x v="1"/>
    <x v="0"/>
    <s v="NS/NR"/>
    <x v="5"/>
    <x v="1"/>
    <x v="1"/>
    <x v="1"/>
    <x v="1"/>
    <x v="1"/>
    <x v="2"/>
    <x v="0"/>
    <x v="0"/>
    <s v="Si"/>
    <s v="Estudios en Gestión Socioambiental"/>
    <s v="NS/NR"/>
    <s v="NS/NR"/>
    <s v="NS/NR"/>
    <s v="NS/NR"/>
    <s v="Idiomas"/>
    <s v="NS/NR"/>
    <s v="N/A"/>
    <s v="N/A"/>
    <s v="En gran medida"/>
    <s v="En buena medida"/>
    <s v="Si"/>
    <s v="Creo que cada una de ellas me aporta conocimiento para la parte laboral, sin dejar por fuera ninguna"/>
    <s v="Si"/>
    <s v="NS/NR"/>
    <s v="Internet"/>
    <s v="Si"/>
    <s v="Cada seminario cursado me ha dejado el conocimiento adecuado y creo que ha sido perfecto"/>
    <s v="NS/NR"/>
    <s v="NS/NR"/>
    <s v="Mayor participación de profesionales externos al profesorado a través de conferencias o charlas"/>
    <s v="NS/NR"/>
    <s v="NS/NR"/>
    <s v="N/A"/>
    <s v="N/A"/>
    <s v="Entre 2.500.000 y 3.500.000"/>
    <s v="NS/NR"/>
    <s v="Contactos personales"/>
    <s v="NS/NR"/>
    <s v="NS/NR"/>
    <s v="NS/NR"/>
    <s v="NS/NR"/>
    <s v="NS/NR"/>
  </r>
  <r>
    <n v="39"/>
    <x v="8"/>
    <x v="1"/>
    <x v="2"/>
    <x v="1"/>
    <x v="34"/>
    <x v="0"/>
    <x v="1"/>
    <x v="1"/>
    <x v="0"/>
    <x v="0"/>
    <x v="0"/>
    <x v="0"/>
    <x v="0"/>
    <x v="5"/>
    <x v="1"/>
    <x v="15"/>
    <x v="1"/>
    <x v="1"/>
    <x v="0"/>
    <x v="0"/>
    <x v="0"/>
    <x v="0"/>
    <x v="0"/>
    <x v="1"/>
    <x v="1"/>
    <x v="0"/>
    <x v="0"/>
    <x v="0"/>
    <x v="0"/>
    <x v="1"/>
    <x v="1"/>
    <x v="0"/>
    <x v="1"/>
    <x v="1"/>
    <x v="0"/>
    <x v="0"/>
    <x v="1"/>
    <x v="0"/>
    <x v="0"/>
    <x v="1"/>
    <x v="1"/>
    <x v="1"/>
    <x v="0"/>
    <s v="NS/NR"/>
    <x v="3"/>
    <x v="14"/>
    <x v="1"/>
    <x v="9"/>
    <x v="1"/>
    <x v="1"/>
    <x v="0"/>
    <x v="0"/>
    <x v="0"/>
    <s v="Si"/>
    <s v="Estudios Políticos"/>
    <s v="NS/NR"/>
    <s v="NS/NR"/>
    <s v="Diseño e implementación de proyectos de investigación y/o intervención social"/>
    <s v="NS/NR"/>
    <s v="NS/NR"/>
    <s v="NS/NR"/>
    <s v="N/A"/>
    <s v="N/A"/>
    <s v="En buena medida"/>
    <s v="En buena medida"/>
    <s v="Si"/>
    <s v="Si, aunque hay materias que parecen ser un continuo reiterativo. Elegí este programa por los contenidos y con intereses con mí perfil"/>
    <s v="Si"/>
    <s v="Porque personalmente responde a dudas sobre temas que no profundizan en otros programas"/>
    <s v="Internet"/>
    <s v="Si"/>
    <s v="hasta ahora, sin embargo no hay que estar aajenos al proceso de cambio de currículo y políticas en general (institucional)"/>
    <s v="Combinar la formación teórica con prácticas en instituciones y/o organizaciones"/>
    <s v="NS/NR"/>
    <s v="NS/NR"/>
    <s v="NS/NR"/>
    <s v="NS/NR"/>
    <s v="N/A"/>
    <s v="Entre 1500.000 y 2.500.000"/>
    <s v="N/A"/>
    <s v="Webs de las instituciones y organizaciones"/>
    <s v="NS/NR"/>
    <s v="NS/NR"/>
    <s v="NS/NR"/>
    <s v="NS/NR"/>
    <s v="NS/NR"/>
    <s v="NS/NR"/>
  </r>
  <r>
    <n v="40"/>
    <x v="4"/>
    <x v="1"/>
    <x v="0"/>
    <x v="0"/>
    <x v="35"/>
    <x v="1"/>
    <x v="1"/>
    <x v="1"/>
    <x v="0"/>
    <x v="0"/>
    <x v="0"/>
    <x v="0"/>
    <x v="0"/>
    <x v="2"/>
    <x v="0"/>
    <x v="0"/>
    <x v="0"/>
    <x v="1"/>
    <x v="0"/>
    <x v="0"/>
    <x v="0"/>
    <x v="0"/>
    <x v="0"/>
    <x v="0"/>
    <x v="0"/>
    <x v="0"/>
    <x v="0"/>
    <x v="0"/>
    <x v="0"/>
    <x v="0"/>
    <x v="0"/>
    <x v="0"/>
    <x v="1"/>
    <x v="1"/>
    <x v="1"/>
    <x v="0"/>
    <x v="1"/>
    <x v="0"/>
    <x v="1"/>
    <x v="0"/>
    <x v="0"/>
    <x v="0"/>
    <x v="1"/>
    <s v="Antropología Psiquiatrica"/>
    <x v="4"/>
    <x v="1"/>
    <x v="1"/>
    <x v="1"/>
    <x v="1"/>
    <x v="1"/>
    <x v="2"/>
    <x v="0"/>
    <x v="0"/>
    <s v="NS/NR"/>
    <s v="NS/NR"/>
    <s v="Prácticas profesionales"/>
    <s v="NS/NR"/>
    <s v="NS/NR"/>
    <s v="NS/NR"/>
    <s v="NS/NR"/>
    <s v="NS/NR"/>
    <s v="N/A"/>
    <s v="N/A"/>
    <s v="En buena medida"/>
    <s v="En buena medida"/>
    <s v="Si"/>
    <s v="Me brinda lo básico para luego tener libertad de escoger el tipo de profesión que quiero"/>
    <s v="No"/>
    <s v="Es muy temprano en la carrera para decir eso"/>
    <s v="Información de tercero"/>
    <s v="No"/>
    <s v="Cada profesor mete sus juicios en clase, por lo que se crean paradígmas y confusiones"/>
    <s v="Combinar la formación teórica con prácticas en instituciones y/o organizaciones"/>
    <s v="Enseñanzas más orientadas al detalle y la realidad del entorno"/>
    <s v="Mayor participación de profesionales externos al profesorado a través de conferencias o charlas"/>
    <s v="NS/NR"/>
    <s v="NS/NR"/>
    <s v="N/A"/>
    <s v="N/A"/>
    <s v="Entre 2.500.000 y 3.500.000"/>
    <s v="Webs de las instituciones y organizaciones"/>
    <s v="Contactos personales"/>
    <s v="NS/NR"/>
    <s v="NS/NR"/>
    <s v="NS/NR"/>
    <s v="NS/NR"/>
    <s v="NS/NR"/>
  </r>
  <r>
    <n v="41"/>
    <x v="5"/>
    <x v="1"/>
    <x v="20"/>
    <x v="0"/>
    <x v="36"/>
    <x v="1"/>
    <x v="1"/>
    <x v="1"/>
    <x v="1"/>
    <x v="0"/>
    <x v="0"/>
    <x v="0"/>
    <x v="1"/>
    <x v="1"/>
    <x v="1"/>
    <x v="11"/>
    <x v="0"/>
    <x v="0"/>
    <x v="0"/>
    <x v="0"/>
    <x v="0"/>
    <x v="1"/>
    <x v="0"/>
    <x v="0"/>
    <x v="0"/>
    <x v="0"/>
    <x v="0"/>
    <x v="0"/>
    <x v="1"/>
    <x v="0"/>
    <x v="0"/>
    <x v="0"/>
    <x v="1"/>
    <x v="1"/>
    <x v="1"/>
    <x v="0"/>
    <x v="1"/>
    <x v="0"/>
    <x v="1"/>
    <x v="1"/>
    <x v="0"/>
    <x v="1"/>
    <x v="0"/>
    <s v="NS/NR"/>
    <x v="3"/>
    <x v="2"/>
    <x v="1"/>
    <x v="10"/>
    <x v="0"/>
    <x v="3"/>
    <x v="6"/>
    <x v="2"/>
    <x v="0"/>
    <s v="Si"/>
    <s v="Antropología Jurídica"/>
    <s v="NS/NR"/>
    <s v="NS/NR"/>
    <s v="Diseño e implementación de proyectos de investigación y/o intervención social"/>
    <s v="NS/NR"/>
    <s v="Idiomas"/>
    <s v="NS/NR"/>
    <s v="N/A"/>
    <s v="N/A"/>
    <s v="Lo desconozco"/>
    <s v="En poca medida"/>
    <s v="Si"/>
    <s v="A pesar de estar algo viejo, lleva un orden que nos prepara en la base para luego ir formandonos de manera ligeramente más autónoma con los seminarios"/>
    <s v="Si"/>
    <s v="No tanto por lo que establece el plan, sino por el trabajo docente"/>
    <s v="Información de tercero"/>
    <s v="Si"/>
    <s v="Ha cumplido en gran medida por el cuerpo docente, a pear de los limitados espacios y recursos, la calidad de docente mitiga gran parte de la falencias"/>
    <s v="Combinar la formación teórica con prácticas en instituciones y/o organizaciones"/>
    <s v="NS/NR"/>
    <s v="Mayor participación de profesionales externos al profesorado a través de conferencias o charlas"/>
    <s v="NS/NR"/>
    <s v="NS/NR"/>
    <s v="N/A"/>
    <s v="Entre 1500.000 y 2.500.000"/>
    <s v="N/A"/>
    <s v="Webs de las instituciones y organizaciones"/>
    <s v="Contactos personales"/>
    <s v="NS/NR"/>
    <s v="NS/NR"/>
    <s v="NS/NR"/>
    <s v="NS/NR"/>
    <s v="NS/NR"/>
  </r>
  <r>
    <n v="42"/>
    <x v="4"/>
    <x v="0"/>
    <x v="10"/>
    <x v="0"/>
    <x v="37"/>
    <x v="1"/>
    <x v="1"/>
    <x v="1"/>
    <x v="0"/>
    <x v="0"/>
    <x v="0"/>
    <x v="0"/>
    <x v="0"/>
    <x v="0"/>
    <x v="1"/>
    <x v="16"/>
    <x v="1"/>
    <x v="0"/>
    <x v="0"/>
    <x v="0"/>
    <x v="0"/>
    <x v="0"/>
    <x v="0"/>
    <x v="1"/>
    <x v="0"/>
    <x v="0"/>
    <x v="0"/>
    <x v="0"/>
    <x v="1"/>
    <x v="0"/>
    <x v="1"/>
    <x v="0"/>
    <x v="0"/>
    <x v="1"/>
    <x v="0"/>
    <x v="0"/>
    <x v="1"/>
    <x v="0"/>
    <x v="0"/>
    <x v="0"/>
    <x v="0"/>
    <x v="1"/>
    <x v="1"/>
    <s v="Antropología del arte"/>
    <x v="5"/>
    <x v="13"/>
    <x v="1"/>
    <x v="5"/>
    <x v="1"/>
    <x v="1"/>
    <x v="2"/>
    <x v="0"/>
    <x v="0"/>
    <s v="Si"/>
    <s v="NS/NR"/>
    <s v="NS/NR"/>
    <s v="NS/NR"/>
    <s v="NS/NR"/>
    <s v="NS/NR"/>
    <s v="Idiomas"/>
    <s v="NS/NR"/>
    <s v="N/A"/>
    <s v="N/A"/>
    <s v="En buena medida"/>
    <s v="En poca medida"/>
    <s v="Si"/>
    <s v="Porque trata los temas más generalizados sobre los temas a tratar sobre el país y sus necesidades"/>
    <s v="No"/>
    <s v="Creo que debería profundizar más en las necesidades laborales y de conocmiento"/>
    <s v="Información de tercero"/>
    <s v="Si"/>
    <s v="Porque ha mostrado el interés en dar el conocimietno necesario a los estudiantes por medio de profesores muy bien preparados"/>
    <s v="NS/NR"/>
    <s v="Enseñanzas más orientadas al detalle y la realidad del entorno"/>
    <s v="NS/NR"/>
    <s v="NS/NR"/>
    <s v="NS/NR"/>
    <s v="N/A"/>
    <s v="Entre 1500.000 y 2.500.000"/>
    <s v="N/A"/>
    <s v="Webs de las instituciones y organizaciones"/>
    <s v="NS/NR"/>
    <s v="NS/NR"/>
    <s v="NS/NR"/>
    <s v="NS/NR"/>
    <s v="NS/NR"/>
    <s v="NS/NR"/>
  </r>
  <r>
    <n v="43"/>
    <x v="9"/>
    <x v="0"/>
    <x v="0"/>
    <x v="1"/>
    <x v="38"/>
    <x v="0"/>
    <x v="1"/>
    <x v="1"/>
    <x v="0"/>
    <x v="0"/>
    <x v="0"/>
    <x v="0"/>
    <x v="0"/>
    <x v="5"/>
    <x v="1"/>
    <x v="1"/>
    <x v="1"/>
    <x v="0"/>
    <x v="0"/>
    <x v="0"/>
    <x v="0"/>
    <x v="0"/>
    <x v="0"/>
    <x v="0"/>
    <x v="1"/>
    <x v="0"/>
    <x v="0"/>
    <x v="1"/>
    <x v="0"/>
    <x v="0"/>
    <x v="1"/>
    <x v="1"/>
    <x v="1"/>
    <x v="0"/>
    <x v="0"/>
    <x v="0"/>
    <x v="1"/>
    <x v="1"/>
    <x v="0"/>
    <x v="0"/>
    <x v="1"/>
    <x v="0"/>
    <x v="0"/>
    <s v="NS/NR"/>
    <x v="18"/>
    <x v="15"/>
    <x v="13"/>
    <x v="0"/>
    <x v="1"/>
    <x v="1"/>
    <x v="0"/>
    <x v="0"/>
    <x v="0"/>
    <s v="Si"/>
    <s v="Estudios de Droga y Cultivos Ilícitos"/>
    <s v="Prácticas profesionales"/>
    <s v="NS/NR"/>
    <s v="NS/NR"/>
    <s v="NS/NR"/>
    <s v="NS/NR"/>
    <s v="NS/NR"/>
    <s v="N/A"/>
    <s v="N/A"/>
    <s v="Lo desconozco"/>
    <s v="En poca medida"/>
    <s v="NS/NR"/>
    <s v="Tal vez en esta idea de reforma curricular podrían implementar mejores elementos en los primeros semestres sobre trabajo de campo"/>
    <s v="No"/>
    <s v="En lo tecnológico no creo que integre muchos conocimientos"/>
    <s v="Página Institucional Universidad del Cauca"/>
    <s v="Si"/>
    <s v="Ha resultado varios cuestionamientos, pero aún así ha despertado unos cuantos más, pero en cierta medida podría decir que si ha cumplido mis expextativas"/>
    <s v="Combinar la formación teórica con prácticas en instituciones y/o organizaciones"/>
    <s v="NS/NR"/>
    <s v="NS/NR"/>
    <s v="NS/NR"/>
    <s v="NS/NR"/>
    <s v="Menos de 1.500.000"/>
    <s v="N/A"/>
    <s v="N/A"/>
    <s v="Webs de las instituciones y organizaciones"/>
    <s v="NS/NR"/>
    <s v="NS/NR"/>
    <s v="NS/NR"/>
    <s v="NS/NR"/>
    <s v="NS/NR"/>
    <s v="NS/NR"/>
  </r>
  <r>
    <n v="44"/>
    <x v="10"/>
    <x v="1"/>
    <x v="0"/>
    <x v="1"/>
    <x v="39"/>
    <x v="0"/>
    <x v="1"/>
    <x v="1"/>
    <x v="0"/>
    <x v="0"/>
    <x v="1"/>
    <x v="1"/>
    <x v="0"/>
    <x v="5"/>
    <x v="0"/>
    <x v="0"/>
    <x v="1"/>
    <x v="1"/>
    <x v="1"/>
    <x v="0"/>
    <x v="0"/>
    <x v="0"/>
    <x v="0"/>
    <x v="1"/>
    <x v="1"/>
    <x v="0"/>
    <x v="0"/>
    <x v="0"/>
    <x v="1"/>
    <x v="0"/>
    <x v="1"/>
    <x v="0"/>
    <x v="1"/>
    <x v="1"/>
    <x v="0"/>
    <x v="0"/>
    <x v="1"/>
    <x v="1"/>
    <x v="1"/>
    <x v="1"/>
    <x v="1"/>
    <x v="1"/>
    <x v="0"/>
    <s v="NS/NR"/>
    <x v="5"/>
    <x v="16"/>
    <x v="14"/>
    <x v="3"/>
    <x v="1"/>
    <x v="1"/>
    <x v="3"/>
    <x v="4"/>
    <x v="0"/>
    <s v="Si"/>
    <s v="Estudios Interculturales"/>
    <s v="Prácticas profesionales"/>
    <s v="NS/NR"/>
    <s v="NS/NR"/>
    <s v="NS/NR"/>
    <s v="Idiomas"/>
    <s v="NS/NR"/>
    <s v="N/A"/>
    <s v="N/A"/>
    <s v="En gran medida"/>
    <s v="En gran medida"/>
    <s v="Si"/>
    <s v="La carrera preseta poco a poco las diferentes posturas que marcan el que hacer de la disciplina, lo que fue y lo que es actualmente"/>
    <s v="Si"/>
    <s v="Un antropólogo dene saber leer, no solo un libro y eso se logra cumpliento con las propuestas asignadas por los profesores"/>
    <s v="Información externa"/>
    <s v="Si"/>
    <s v="Como indique en el camino te orientan por las diferentes postuas, ya particularmente la construcción de mi marco de referencia, esta basada en mi interés "/>
    <s v="Combinar la formación teórica con prácticas en instituciones y/o organizaciones"/>
    <s v="NS/NR"/>
    <s v="NS/NR"/>
    <s v="Otro"/>
    <s v="Idiomas"/>
    <s v="N/A"/>
    <s v="Entre 1500.000 y 2.500.000"/>
    <s v="N/A"/>
    <s v="Webs de las instituciones y organizaciones"/>
    <s v="NS/NR"/>
    <s v="Portales de empleo"/>
    <s v="NS/NR"/>
    <s v="NS/NR"/>
    <s v="NS/NR"/>
    <s v="NS/NR"/>
  </r>
  <r>
    <n v="45"/>
    <x v="5"/>
    <x v="0"/>
    <x v="13"/>
    <x v="2"/>
    <x v="40"/>
    <x v="0"/>
    <x v="2"/>
    <x v="2"/>
    <x v="0"/>
    <x v="0"/>
    <x v="1"/>
    <x v="0"/>
    <x v="0"/>
    <x v="8"/>
    <x v="1"/>
    <x v="17"/>
    <x v="1"/>
    <x v="1"/>
    <x v="1"/>
    <x v="0"/>
    <x v="0"/>
    <x v="0"/>
    <x v="0"/>
    <x v="1"/>
    <x v="1"/>
    <x v="0"/>
    <x v="2"/>
    <x v="0"/>
    <x v="1"/>
    <x v="0"/>
    <x v="1"/>
    <x v="0"/>
    <x v="1"/>
    <x v="0"/>
    <x v="0"/>
    <x v="0"/>
    <x v="0"/>
    <x v="1"/>
    <x v="1"/>
    <x v="0"/>
    <x v="0"/>
    <x v="1"/>
    <x v="0"/>
    <s v="NS/NR"/>
    <x v="14"/>
    <x v="17"/>
    <x v="3"/>
    <x v="1"/>
    <x v="1"/>
    <x v="1"/>
    <x v="0"/>
    <x v="0"/>
    <x v="0"/>
    <s v="Si"/>
    <s v="Estudios Interculturales"/>
    <s v="Prácticas profesionales"/>
    <s v="NS/NR"/>
    <s v="Diseño e implementación de proyectos de investigación y/o intervención social"/>
    <s v="Elaboración de artículos, reseñas, ponencias entre otros escritos académicos"/>
    <s v="Idiomas"/>
    <s v="NS/NR"/>
    <s v="N/A"/>
    <s v="N/A"/>
    <s v="Lo desconozco"/>
    <s v="En poca medida"/>
    <s v="No"/>
    <s v="NS/NR"/>
    <s v="No"/>
    <s v="Quiza el conocimiento de estos los sepamos y tengamos claro pero no hay espacio donde experimentarlos"/>
    <s v="Internet"/>
    <s v="NS/NR"/>
    <s v="No puedo responder aceptando una de las dos opciones puesto que pienso que me falta reocrrer un poco más esta vía de conocimiento "/>
    <s v="Combinar la formación teórica con prácticas en instituciones y/o organizaciones"/>
    <s v="Enseñanzas más orientadas al detalle y la realidad del entorno"/>
    <s v="Mayor participación de profesionales externos al profesorado a través de conferencias o charlas"/>
    <s v="NS/NR"/>
    <s v="NS/NR"/>
    <s v="N/A"/>
    <s v="N/A"/>
    <s v="Entre 2.500.000 y 3.500.000"/>
    <s v="Webs de las instituciones y organizaciones"/>
    <s v="NS/NR"/>
    <s v="NS/NR"/>
    <s v="Redes sociales"/>
    <s v="Prensa"/>
    <s v="NS/NR"/>
    <s v="NS/NR"/>
  </r>
  <r>
    <n v="46"/>
    <x v="0"/>
    <x v="0"/>
    <x v="1"/>
    <x v="0"/>
    <x v="31"/>
    <x v="0"/>
    <x v="1"/>
    <x v="1"/>
    <x v="0"/>
    <x v="0"/>
    <x v="0"/>
    <x v="0"/>
    <x v="0"/>
    <x v="6"/>
    <x v="0"/>
    <x v="0"/>
    <x v="1"/>
    <x v="0"/>
    <x v="0"/>
    <x v="0"/>
    <x v="1"/>
    <x v="0"/>
    <x v="1"/>
    <x v="0"/>
    <x v="0"/>
    <x v="1"/>
    <x v="0"/>
    <x v="0"/>
    <x v="1"/>
    <x v="0"/>
    <x v="1"/>
    <x v="0"/>
    <x v="1"/>
    <x v="1"/>
    <x v="1"/>
    <x v="1"/>
    <x v="1"/>
    <x v="0"/>
    <x v="1"/>
    <x v="0"/>
    <x v="0"/>
    <x v="1"/>
    <x v="0"/>
    <s v="NS/NR"/>
    <x v="7"/>
    <x v="18"/>
    <x v="15"/>
    <x v="8"/>
    <x v="6"/>
    <x v="1"/>
    <x v="2"/>
    <x v="0"/>
    <x v="0"/>
    <s v="Si"/>
    <s v="Arqueología"/>
    <s v="Prácticas profesionales"/>
    <s v="Trabajo con comunidades rurales"/>
    <s v="NS/NR"/>
    <s v="NS/NR"/>
    <s v="Idiomas"/>
    <s v="NS/NR"/>
    <s v="N/A"/>
    <s v="N/A"/>
    <s v="En poca medida"/>
    <s v="En poca medida"/>
    <s v="Si"/>
    <s v="Es el tiempo correcto, aunque la intensidad horaria no es pedagógica"/>
    <s v="No"/>
    <s v="No del todo, hay compretencias como idiomas que no"/>
    <s v="Internet"/>
    <s v="Si"/>
    <s v="Considero que ha cumplido con el plan de estudios por sus docentes calificados"/>
    <s v="Combinar la formación teórica con prácticas en instituciones y/o organizaciones"/>
    <s v="Enseñanzas más orientadas al detalle y la realidad del entorno"/>
    <s v="Mayor participación de profesionales externos al profesorado a través de conferencias o charlas"/>
    <s v="NS/NR"/>
    <s v="NS/NR"/>
    <s v="N/A"/>
    <s v="Entre 1500.000 y 2.500.000"/>
    <s v="N/A"/>
    <s v="Webs de las instituciones y organizaciones"/>
    <s v="Contactos personales"/>
    <s v="NS/NR"/>
    <s v="NS/NR"/>
    <s v="NS/NR"/>
    <s v="NS/NR"/>
    <s v="NS/NR"/>
  </r>
  <r>
    <n v="47"/>
    <x v="11"/>
    <x v="0"/>
    <x v="1"/>
    <x v="0"/>
    <x v="41"/>
    <x v="0"/>
    <x v="1"/>
    <x v="1"/>
    <x v="0"/>
    <x v="1"/>
    <x v="1"/>
    <x v="1"/>
    <x v="1"/>
    <x v="4"/>
    <x v="0"/>
    <x v="0"/>
    <x v="1"/>
    <x v="0"/>
    <x v="1"/>
    <x v="0"/>
    <x v="0"/>
    <x v="1"/>
    <x v="0"/>
    <x v="1"/>
    <x v="0"/>
    <x v="0"/>
    <x v="0"/>
    <x v="0"/>
    <x v="1"/>
    <x v="0"/>
    <x v="1"/>
    <x v="1"/>
    <x v="0"/>
    <x v="1"/>
    <x v="0"/>
    <x v="0"/>
    <x v="0"/>
    <x v="0"/>
    <x v="0"/>
    <x v="0"/>
    <x v="0"/>
    <x v="1"/>
    <x v="1"/>
    <s v="Antropología de la migración"/>
    <x v="4"/>
    <x v="1"/>
    <x v="1"/>
    <x v="11"/>
    <x v="1"/>
    <x v="1"/>
    <x v="15"/>
    <x v="2"/>
    <x v="0"/>
    <s v="Si"/>
    <s v="Estudios de Paz y Conflicto"/>
    <s v="Prácticas profesionales"/>
    <s v="Trabajo con comunidades rurales"/>
    <s v="Diseño e implementación de proyectos de investigación y/o intervención social"/>
    <s v="Elaboración de artículos, reseñas, ponencias entre otros escritos académicos"/>
    <s v="Idiomas"/>
    <s v="Habilidades de trabajo en equipo y comunicación oral"/>
    <s v="N/A"/>
    <s v="N/A"/>
    <s v="En buena medida"/>
    <s v="En buena medida"/>
    <s v="No"/>
    <s v="No hay una articulación entre algunas asiganturas y otras tocan temas importantes de manera superficial"/>
    <s v="No"/>
    <s v="Porque faltn tecnología. Prácticas con gente real, salidas de campo, participación en eventos con otros estudiantes, intercambio de movilidad académica"/>
    <s v="Información de tercero"/>
    <s v="Si"/>
    <s v="NS/NR"/>
    <s v="Combinar la formación teórica con prácticas en instituciones y/o organizaciones"/>
    <s v="Enseñanzas más orientadas al detalle y la realidad del entorno"/>
    <s v="Mayor participación de profesionales externos al profesorado a través de conferencias o charlas"/>
    <s v="NS/NR"/>
    <s v="NS/NR"/>
    <s v="N/A"/>
    <s v="N/A"/>
    <s v="N/A"/>
    <s v="Webs de las instituciones y organizaciones"/>
    <s v="Contactos personales"/>
    <s v="Portales de empleo"/>
    <s v="Redes sociales"/>
    <s v="NS/NR"/>
    <s v="NS/NR"/>
    <s v="NS/NR"/>
  </r>
  <r>
    <n v="48"/>
    <x v="9"/>
    <x v="0"/>
    <x v="1"/>
    <x v="0"/>
    <x v="42"/>
    <x v="1"/>
    <x v="1"/>
    <x v="1"/>
    <x v="0"/>
    <x v="0"/>
    <x v="0"/>
    <x v="0"/>
    <x v="0"/>
    <x v="5"/>
    <x v="0"/>
    <x v="0"/>
    <x v="1"/>
    <x v="1"/>
    <x v="0"/>
    <x v="0"/>
    <x v="0"/>
    <x v="1"/>
    <x v="0"/>
    <x v="0"/>
    <x v="0"/>
    <x v="0"/>
    <x v="0"/>
    <x v="0"/>
    <x v="0"/>
    <x v="1"/>
    <x v="1"/>
    <x v="1"/>
    <x v="1"/>
    <x v="1"/>
    <x v="0"/>
    <x v="0"/>
    <x v="1"/>
    <x v="0"/>
    <x v="1"/>
    <x v="0"/>
    <x v="0"/>
    <x v="0"/>
    <x v="0"/>
    <s v="NS/NR"/>
    <x v="14"/>
    <x v="1"/>
    <x v="1"/>
    <x v="12"/>
    <x v="1"/>
    <x v="1"/>
    <x v="2"/>
    <x v="0"/>
    <x v="0"/>
    <s v="Si"/>
    <s v="NS/NR"/>
    <s v="NS/NR"/>
    <s v="NS/NR"/>
    <s v="NS/NR"/>
    <s v="Elaboración de artículos, reseñas, ponencias entre otros escritos académicos"/>
    <s v="NS/NR"/>
    <s v="Habilidades de trabajo en equipo y comunicación oral"/>
    <s v="N/A"/>
    <s v="N/A"/>
    <s v="En buena medida"/>
    <s v="En buena medida"/>
    <s v="Si"/>
    <s v="NS/NR"/>
    <s v="No"/>
    <s v="Hay diferencias freste a la tecnológico, ya que casi no se desarrolla"/>
    <s v="Información de tercero"/>
    <s v="No"/>
    <s v="Pienso que al ser una carrera tan amplia, podrían darnos mas temáticas"/>
    <s v="NS/NR"/>
    <s v="Enseñanzas más orientadas al detalle y la realidad del entorno"/>
    <s v="NS/NR"/>
    <s v="NS/NR"/>
    <s v="NS/NR"/>
    <s v="N/A"/>
    <s v="Entre 1500.000 y 2.500.000"/>
    <s v="N/A"/>
    <s v="Webs de las instituciones y organizaciones"/>
    <s v="NS/NR"/>
    <s v="NS/NR"/>
    <s v="NS/NR"/>
    <s v="NS/NR"/>
    <s v="NS/NR"/>
    <s v="NS/NR"/>
  </r>
  <r>
    <n v="49"/>
    <x v="6"/>
    <x v="1"/>
    <x v="0"/>
    <x v="1"/>
    <x v="43"/>
    <x v="0"/>
    <x v="1"/>
    <x v="1"/>
    <x v="0"/>
    <x v="0"/>
    <x v="0"/>
    <x v="0"/>
    <x v="0"/>
    <x v="5"/>
    <x v="0"/>
    <x v="0"/>
    <x v="1"/>
    <x v="1"/>
    <x v="0"/>
    <x v="0"/>
    <x v="1"/>
    <x v="1"/>
    <x v="1"/>
    <x v="1"/>
    <x v="1"/>
    <x v="0"/>
    <x v="0"/>
    <x v="1"/>
    <x v="0"/>
    <x v="0"/>
    <x v="1"/>
    <x v="1"/>
    <x v="1"/>
    <x v="0"/>
    <x v="1"/>
    <x v="0"/>
    <x v="1"/>
    <x v="0"/>
    <x v="1"/>
    <x v="1"/>
    <x v="0"/>
    <x v="1"/>
    <x v="1"/>
    <s v="Lingüística"/>
    <x v="3"/>
    <x v="1"/>
    <x v="1"/>
    <x v="3"/>
    <x v="1"/>
    <x v="1"/>
    <x v="3"/>
    <x v="0"/>
    <x v="0"/>
    <s v="Si"/>
    <s v="Lingüística"/>
    <s v="NS/NR"/>
    <s v="Trabajo con comunidades rurales"/>
    <s v="Diseño e implementación de proyectos de investigación y/o intervención social"/>
    <s v="Elaboración de artículos, reseñas, ponencias entre otros escritos académicos"/>
    <s v="Idiomas"/>
    <s v="NS/NR"/>
    <s v="Otra"/>
    <s v="Contacto con la realidad"/>
    <s v="En buena medida"/>
    <s v="En poca medida"/>
    <s v="No"/>
    <s v="Falta integración con el resto de programas"/>
    <s v="Si"/>
    <s v="NS/NR"/>
    <s v="Internet"/>
    <s v="Si"/>
    <s v="Porque no sabía que estaba vacío, el programa me mantiene con esa sensación"/>
    <s v="Combinar la formación teórica con prácticas en instituciones y/o organizaciones"/>
    <s v="Enseñanzas más orientadas al detalle y la realidad del entorno"/>
    <s v="Mayor participación de profesionales externos al profesorado a través de conferencias o charlas"/>
    <s v="Otro"/>
    <s v="Charlas con el Estado y empresarios"/>
    <s v="Menos de 1.500.000"/>
    <s v="N/A"/>
    <s v="N/A"/>
    <s v="NS/NR"/>
    <s v="Contactos personales"/>
    <s v="NS/NR"/>
    <s v="Redes sociales"/>
    <s v="NS/NR"/>
    <s v="NS/NR"/>
    <s v="NS/NR"/>
  </r>
  <r>
    <n v="50"/>
    <x v="4"/>
    <x v="0"/>
    <x v="7"/>
    <x v="0"/>
    <x v="44"/>
    <x v="1"/>
    <x v="1"/>
    <x v="1"/>
    <x v="0"/>
    <x v="0"/>
    <x v="0"/>
    <x v="0"/>
    <x v="0"/>
    <x v="4"/>
    <x v="0"/>
    <x v="0"/>
    <x v="0"/>
    <x v="0"/>
    <x v="0"/>
    <x v="0"/>
    <x v="0"/>
    <x v="0"/>
    <x v="1"/>
    <x v="0"/>
    <x v="0"/>
    <x v="1"/>
    <x v="0"/>
    <x v="1"/>
    <x v="0"/>
    <x v="0"/>
    <x v="1"/>
    <x v="0"/>
    <x v="1"/>
    <x v="1"/>
    <x v="1"/>
    <x v="0"/>
    <x v="1"/>
    <x v="0"/>
    <x v="1"/>
    <x v="0"/>
    <x v="0"/>
    <x v="0"/>
    <x v="0"/>
    <s v="NS/NR"/>
    <x v="8"/>
    <x v="1"/>
    <x v="1"/>
    <x v="9"/>
    <x v="1"/>
    <x v="1"/>
    <x v="0"/>
    <x v="0"/>
    <x v="0"/>
    <s v="Si"/>
    <s v="Antropología Forense"/>
    <s v="NS/NR"/>
    <s v="NS/NR"/>
    <s v="NS/NR"/>
    <s v="NS/NR"/>
    <s v="Idiomas"/>
    <s v="NS/NR"/>
    <s v="N/A"/>
    <s v="N/A"/>
    <s v="Lo desconozco"/>
    <s v="Lo desconozco"/>
    <s v="Si"/>
    <s v="NS/NR"/>
    <s v="Si"/>
    <s v="NS/NR"/>
    <s v="Información de tercero"/>
    <s v="Si"/>
    <s v="NS/NR"/>
    <s v="Combinar la formación teórica con prácticas en instituciones y/o organizaciones"/>
    <s v="Enseñanzas más orientadas al detalle y la realidad del entorno"/>
    <s v="NS/NR"/>
    <s v="NS/NR"/>
    <s v="NS/NR"/>
    <s v="N/A"/>
    <s v="Entre 1500.000 y 2.500.000"/>
    <s v="N/A"/>
    <s v="NS/NR"/>
    <s v="NS/NR"/>
    <s v="Portales de empleo"/>
    <s v="NS/NR"/>
    <s v="NS/NR"/>
    <s v="NS/NR"/>
    <s v="NS/NR"/>
  </r>
  <r>
    <n v="51"/>
    <x v="2"/>
    <x v="1"/>
    <x v="0"/>
    <x v="0"/>
    <x v="32"/>
    <x v="0"/>
    <x v="1"/>
    <x v="1"/>
    <x v="0"/>
    <x v="0"/>
    <x v="0"/>
    <x v="0"/>
    <x v="0"/>
    <x v="7"/>
    <x v="1"/>
    <x v="18"/>
    <x v="1"/>
    <x v="1"/>
    <x v="1"/>
    <x v="0"/>
    <x v="1"/>
    <x v="0"/>
    <x v="0"/>
    <x v="1"/>
    <x v="1"/>
    <x v="0"/>
    <x v="0"/>
    <x v="0"/>
    <x v="1"/>
    <x v="0"/>
    <x v="1"/>
    <x v="0"/>
    <x v="0"/>
    <x v="1"/>
    <x v="0"/>
    <x v="0"/>
    <x v="0"/>
    <x v="0"/>
    <x v="1"/>
    <x v="0"/>
    <x v="1"/>
    <x v="1"/>
    <x v="0"/>
    <s v="NS/NR"/>
    <x v="19"/>
    <x v="15"/>
    <x v="1"/>
    <x v="6"/>
    <x v="8"/>
    <x v="4"/>
    <x v="0"/>
    <x v="0"/>
    <x v="0"/>
    <s v="Si"/>
    <s v="NS/NR"/>
    <s v="NS/NR"/>
    <s v="NS/NR"/>
    <s v="NS/NR"/>
    <s v="Elaboración de artículos, reseñas, ponencias entre otros escritos académicos"/>
    <s v="NS/NR"/>
    <s v="NS/NR"/>
    <s v="N/A"/>
    <s v="N/A"/>
    <s v="En poca medida"/>
    <s v="En poca medida"/>
    <s v="Si"/>
    <s v="El proceso trabaja o moldea la mente del futuro antropólogo de tal forma que uno mismo pueda darle la forma deseada"/>
    <s v="Si"/>
    <s v="corresponde a las necesidades sociales que existieron y existen actualmente"/>
    <s v="Información de tercero"/>
    <s v="Si"/>
    <s v="En comparación con el programa de otras carreras, me parece muy completo y organizado, el programa de la Universidad"/>
    <s v="Combinar la formación teórica con prácticas en instituciones y/o organizaciones"/>
    <s v="Enseñanzas más orientadas al detalle y la realidad del entorno"/>
    <s v="NS/NR"/>
    <s v="NS/NR"/>
    <s v="NS/NR"/>
    <s v="Menos de 1.500.000"/>
    <s v="N/A"/>
    <s v="N/A"/>
    <s v="Webs de las instituciones y organizaciones"/>
    <s v="NS/NR"/>
    <s v="NS/NR"/>
    <s v="NS/NR"/>
    <s v="NS/NR"/>
    <s v="NS/NR"/>
    <s v="NS/NR"/>
  </r>
  <r>
    <n v="52"/>
    <x v="4"/>
    <x v="0"/>
    <x v="0"/>
    <x v="0"/>
    <x v="45"/>
    <x v="0"/>
    <x v="1"/>
    <x v="1"/>
    <x v="0"/>
    <x v="0"/>
    <x v="0"/>
    <x v="1"/>
    <x v="0"/>
    <x v="2"/>
    <x v="1"/>
    <x v="11"/>
    <x v="1"/>
    <x v="0"/>
    <x v="1"/>
    <x v="0"/>
    <x v="0"/>
    <x v="0"/>
    <x v="0"/>
    <x v="0"/>
    <x v="0"/>
    <x v="0"/>
    <x v="0"/>
    <x v="0"/>
    <x v="1"/>
    <x v="0"/>
    <x v="1"/>
    <x v="0"/>
    <x v="1"/>
    <x v="1"/>
    <x v="0"/>
    <x v="0"/>
    <x v="1"/>
    <x v="0"/>
    <x v="1"/>
    <x v="0"/>
    <x v="0"/>
    <x v="0"/>
    <x v="0"/>
    <s v="NS/NR"/>
    <x v="3"/>
    <x v="1"/>
    <x v="1"/>
    <x v="10"/>
    <x v="1"/>
    <x v="1"/>
    <x v="16"/>
    <x v="0"/>
    <x v="0"/>
    <s v="Si"/>
    <s v="Antropología Biológica"/>
    <s v="Prácticas profesionales"/>
    <s v="NS/NR"/>
    <s v="NS/NR"/>
    <s v="Elaboración de artículos, reseñas, ponencias entre otros escritos académicos"/>
    <s v="Idiomas"/>
    <s v="Habilidades de trabajo en equipo y comunicación oral"/>
    <s v="N/A"/>
    <s v="N/A"/>
    <s v="En buena medida"/>
    <s v="En poca medida"/>
    <s v="No"/>
    <s v="Pienso que deberiamos ver un poco más, ya que es fundamental para nuectra preparación futura"/>
    <s v="No"/>
    <s v="Pienso que lo anteriormente dicho, no abarca lo enseñado actualmente en la carrera"/>
    <s v="Página Institucional Universidad del Cauca"/>
    <s v="Si"/>
    <s v="Tenemos una buena preparación en general se nos enseña lo necesario "/>
    <s v="NS/NR"/>
    <s v="Enseñanzas más orientadas al detalle y la realidad del entorno"/>
    <s v="Mayor participación de profesionales externos al profesorado a través de conferencias o charlas"/>
    <s v="NS/NR"/>
    <s v="NS/NR"/>
    <s v="Menos de 1.500.000"/>
    <s v="N/A"/>
    <s v="N/A"/>
    <s v="Webs de las instituciones y organizaciones"/>
    <s v="Contactos personales"/>
    <s v="Portales de empleo"/>
    <s v="NS/NR"/>
    <s v="NS/NR"/>
    <s v="NS/NR"/>
    <s v="NS/NR"/>
  </r>
  <r>
    <n v="53"/>
    <x v="4"/>
    <x v="0"/>
    <x v="17"/>
    <x v="0"/>
    <x v="46"/>
    <x v="0"/>
    <x v="1"/>
    <x v="1"/>
    <x v="1"/>
    <x v="0"/>
    <x v="0"/>
    <x v="1"/>
    <x v="0"/>
    <x v="8"/>
    <x v="0"/>
    <x v="0"/>
    <x v="1"/>
    <x v="1"/>
    <x v="0"/>
    <x v="0"/>
    <x v="1"/>
    <x v="0"/>
    <x v="0"/>
    <x v="0"/>
    <x v="0"/>
    <x v="1"/>
    <x v="0"/>
    <x v="0"/>
    <x v="1"/>
    <x v="0"/>
    <x v="0"/>
    <x v="0"/>
    <x v="1"/>
    <x v="1"/>
    <x v="0"/>
    <x v="1"/>
    <x v="1"/>
    <x v="0"/>
    <x v="1"/>
    <x v="0"/>
    <x v="0"/>
    <x v="1"/>
    <x v="0"/>
    <s v="NS/NR"/>
    <x v="3"/>
    <x v="2"/>
    <x v="16"/>
    <x v="1"/>
    <x v="1"/>
    <x v="1"/>
    <x v="15"/>
    <x v="0"/>
    <x v="0"/>
    <s v="Si"/>
    <s v="Educación"/>
    <s v="Prácticas profesionales"/>
    <s v="NS/NR"/>
    <s v="Diseño e implementación de proyectos de investigación y/o intervención social"/>
    <s v="Elaboración de artículos, reseñas, ponencias entre otros escritos académicos"/>
    <s v="NS/NR"/>
    <s v="NS/NR"/>
    <s v="N/A"/>
    <s v="N/A"/>
    <s v="En poca medida"/>
    <s v="En poca medida"/>
    <s v="No"/>
    <s v="Existen materias como ética que deberian versen desde el promer semestre en la carrea y se recibe practicamente a puertas de salir en noveno semestre"/>
    <s v="No"/>
    <s v="Exiete un deficiencia en recursos tecnológicos"/>
    <s v="Internet"/>
    <s v="No"/>
    <s v="Aunque creo que es un buen programa, siento que esperaba un mayor énfasis investigativo y discusiones más críticas que nos ayudaran a formar como profesionales competentes"/>
    <s v="Combinar la formación teórica con prácticas en instituciones y/o organizaciones"/>
    <s v="Enseñanzas más orientadas al detalle y la realidad del entorno"/>
    <s v="Mayor participación de profesionales externos al profesorado a través de conferencias o charlas"/>
    <s v="NS/NR"/>
    <s v="NS/NR"/>
    <s v="N/A"/>
    <s v="Entre 1500.000 y 2.500.000"/>
    <s v="N/A"/>
    <s v="Webs de las instituciones y organizaciones"/>
    <s v="Contactos personales"/>
    <s v="Portales de empleo"/>
    <s v="NS/NR"/>
    <s v="NS/NR"/>
    <s v="NS/NR"/>
    <s v="NS/NR"/>
  </r>
  <r>
    <n v="54"/>
    <x v="8"/>
    <x v="1"/>
    <x v="0"/>
    <x v="1"/>
    <x v="47"/>
    <x v="0"/>
    <x v="1"/>
    <x v="1"/>
    <x v="0"/>
    <x v="0"/>
    <x v="0"/>
    <x v="1"/>
    <x v="1"/>
    <x v="0"/>
    <x v="1"/>
    <x v="15"/>
    <x v="1"/>
    <x v="1"/>
    <x v="0"/>
    <x v="0"/>
    <x v="1"/>
    <x v="0"/>
    <x v="0"/>
    <x v="1"/>
    <x v="0"/>
    <x v="0"/>
    <x v="0"/>
    <x v="1"/>
    <x v="0"/>
    <x v="0"/>
    <x v="0"/>
    <x v="1"/>
    <x v="1"/>
    <x v="1"/>
    <x v="0"/>
    <x v="0"/>
    <x v="1"/>
    <x v="0"/>
    <x v="1"/>
    <x v="1"/>
    <x v="0"/>
    <x v="1"/>
    <x v="0"/>
    <s v="NS/NR"/>
    <x v="17"/>
    <x v="6"/>
    <x v="3"/>
    <x v="8"/>
    <x v="1"/>
    <x v="1"/>
    <x v="6"/>
    <x v="0"/>
    <x v="0"/>
    <s v="Si"/>
    <s v="Estudios de Paz y Conflicto"/>
    <s v="Prácticas profesionales"/>
    <s v="NS/NR"/>
    <s v="Diseño e implementación de proyectos de investigación y/o intervención social"/>
    <s v="NS/NR"/>
    <s v="Idiomas"/>
    <s v="NS/NR"/>
    <s v="N/A"/>
    <s v="N/A"/>
    <s v="En poca medida"/>
    <s v="En poca medida"/>
    <s v="Si"/>
    <s v="Porque me ha permitido entender en que consiste y que es la Antropología "/>
    <s v="No"/>
    <s v="Pues se centran en lo académico"/>
    <s v="Internet"/>
    <s v="Si"/>
    <s v="En cuanto a lo academico sin duda alguna, creo que me ha brindado más de lo que esperaba"/>
    <s v="Combinar la formación teórica con prácticas en instituciones y/o organizaciones"/>
    <s v="Enseñanzas más orientadas al detalle y la realidad del entorno"/>
    <s v="NS/NR"/>
    <s v="NS/NR"/>
    <s v="NS/NR"/>
    <s v="Menos de 1.500.000"/>
    <s v="N/A"/>
    <s v="N/A"/>
    <s v="Webs de las instituciones y organizaciones"/>
    <s v="Contactos personales"/>
    <s v="NS/NR"/>
    <s v="Redes sociales"/>
    <s v="NS/NR"/>
    <s v="NS/NR"/>
    <s v="NS/NR"/>
  </r>
  <r>
    <n v="55"/>
    <x v="1"/>
    <x v="1"/>
    <x v="21"/>
    <x v="1"/>
    <x v="48"/>
    <x v="0"/>
    <x v="1"/>
    <x v="1"/>
    <x v="0"/>
    <x v="0"/>
    <x v="0"/>
    <x v="1"/>
    <x v="1"/>
    <x v="0"/>
    <x v="0"/>
    <x v="0"/>
    <x v="1"/>
    <x v="0"/>
    <x v="0"/>
    <x v="0"/>
    <x v="0"/>
    <x v="0"/>
    <x v="1"/>
    <x v="0"/>
    <x v="0"/>
    <x v="1"/>
    <x v="6"/>
    <x v="1"/>
    <x v="0"/>
    <x v="0"/>
    <x v="1"/>
    <x v="0"/>
    <x v="1"/>
    <x v="0"/>
    <x v="0"/>
    <x v="0"/>
    <x v="1"/>
    <x v="0"/>
    <x v="1"/>
    <x v="0"/>
    <x v="0"/>
    <x v="0"/>
    <x v="0"/>
    <s v="NS/NR"/>
    <x v="10"/>
    <x v="15"/>
    <x v="15"/>
    <x v="13"/>
    <x v="1"/>
    <x v="1"/>
    <x v="17"/>
    <x v="0"/>
    <x v="0"/>
    <s v="Si"/>
    <s v="Investigación Criminal"/>
    <s v="Prácticas profesionales"/>
    <s v="NS/NR"/>
    <s v="NS/NR"/>
    <s v="NS/NR"/>
    <s v="NS/NR"/>
    <s v="NS/NR"/>
    <s v="N/A"/>
    <s v="N/A"/>
    <s v="En poca medida"/>
    <s v="En poca medida"/>
    <s v="Si"/>
    <s v="Son muy buenos porque queda lo suficiente de espacio para estudiar y compartir en casa"/>
    <s v="No"/>
    <s v="Falta de inversión del gobierno a la educación, sobre todo para Colciencias"/>
    <s v="Televisión"/>
    <s v="Si"/>
    <s v="Los profesores son muy buenos nos brindan demasiado conocimiento y sobre todo tienen la experiencia necesaria"/>
    <s v="Combinar la formación teórica con prácticas en instituciones y/o organizaciones"/>
    <s v="Enseñanzas más orientadas al detalle y la realidad del entorno"/>
    <s v="Mayor participación de profesionales externos al profesorado a través de conferencias o charlas"/>
    <s v="NS/NR"/>
    <s v="NS/NR"/>
    <s v="N/A"/>
    <s v="N/A"/>
    <s v="Entre 2.500.000 y 3.500.000"/>
    <s v="Webs de las instituciones y organizaciones"/>
    <s v="NS/NR"/>
    <s v="NS/NR"/>
    <s v="NS/NR"/>
    <s v="NS/NR"/>
    <s v="NS/NR"/>
    <s v="NS/NR"/>
  </r>
  <r>
    <n v="56"/>
    <x v="4"/>
    <x v="0"/>
    <x v="22"/>
    <x v="0"/>
    <x v="49"/>
    <x v="1"/>
    <x v="1"/>
    <x v="1"/>
    <x v="1"/>
    <x v="0"/>
    <x v="0"/>
    <x v="0"/>
    <x v="0"/>
    <x v="1"/>
    <x v="0"/>
    <x v="0"/>
    <x v="1"/>
    <x v="1"/>
    <x v="1"/>
    <x v="0"/>
    <x v="0"/>
    <x v="1"/>
    <x v="0"/>
    <x v="0"/>
    <x v="0"/>
    <x v="0"/>
    <x v="0"/>
    <x v="0"/>
    <x v="1"/>
    <x v="0"/>
    <x v="0"/>
    <x v="0"/>
    <x v="0"/>
    <x v="0"/>
    <x v="1"/>
    <x v="0"/>
    <x v="1"/>
    <x v="0"/>
    <x v="1"/>
    <x v="0"/>
    <x v="1"/>
    <x v="0"/>
    <x v="0"/>
    <s v="NS/NR"/>
    <x v="7"/>
    <x v="2"/>
    <x v="13"/>
    <x v="3"/>
    <x v="1"/>
    <x v="1"/>
    <x v="13"/>
    <x v="1"/>
    <x v="3"/>
    <s v="Si"/>
    <s v="NS/NR"/>
    <s v="NS/NR"/>
    <s v="Trabajo con comunidades rurales"/>
    <s v="Diseño e implementación de proyectos de investigación y/o intervención social"/>
    <s v="Elaboración de artículos, reseñas, ponencias entre otros escritos académicos"/>
    <s v="Idiomas"/>
    <s v="Habilidades de trabajo en equipo y comunicación oral"/>
    <s v="N/A"/>
    <s v="N/A"/>
    <s v="Lo desconozco"/>
    <s v="En buena medida"/>
    <s v="No"/>
    <s v="Es necesario implementar espacios menos teoricos y se haga más práctico, que nos confronten con el quehacer y las dificultades que puede haber en el campo"/>
    <s v="No"/>
    <s v="Necesitamos reformar el discurso, la escritura y la capacidad de lectura"/>
    <s v="Información de tercero"/>
    <s v="Si"/>
    <s v="En gran medida he logrado ver y entender muchos acontecimientos de formas más profundas, pero creo que se podrian adquirir de una manera más precisa"/>
    <s v="Combinar la formación teórica con prácticas en instituciones y/o organizaciones"/>
    <s v="NS/NR"/>
    <s v="Mayor participación de profesionales externos al profesorado a través de conferencias o charlas"/>
    <s v="NS/NR"/>
    <s v="NS/NR"/>
    <s v="Menos de 1.500.000"/>
    <s v="N/A"/>
    <s v="N/A"/>
    <s v="Webs de las instituciones y organizaciones"/>
    <s v="Contactos personales"/>
    <s v="Portales de empleo"/>
    <s v="NS/NR"/>
    <s v="NS/NR"/>
    <s v="NS/NR"/>
    <s v="NS/NR"/>
  </r>
  <r>
    <n v="57"/>
    <x v="2"/>
    <x v="0"/>
    <x v="0"/>
    <x v="0"/>
    <x v="50"/>
    <x v="0"/>
    <x v="2"/>
    <x v="2"/>
    <x v="0"/>
    <x v="0"/>
    <x v="0"/>
    <x v="0"/>
    <x v="0"/>
    <x v="5"/>
    <x v="1"/>
    <x v="15"/>
    <x v="0"/>
    <x v="0"/>
    <x v="0"/>
    <x v="0"/>
    <x v="0"/>
    <x v="0"/>
    <x v="0"/>
    <x v="1"/>
    <x v="0"/>
    <x v="0"/>
    <x v="0"/>
    <x v="0"/>
    <x v="1"/>
    <x v="0"/>
    <x v="0"/>
    <x v="0"/>
    <x v="0"/>
    <x v="0"/>
    <x v="0"/>
    <x v="0"/>
    <x v="0"/>
    <x v="0"/>
    <x v="1"/>
    <x v="1"/>
    <x v="0"/>
    <x v="1"/>
    <x v="0"/>
    <s v="NS/NR"/>
    <x v="20"/>
    <x v="10"/>
    <x v="2"/>
    <x v="4"/>
    <x v="1"/>
    <x v="1"/>
    <x v="18"/>
    <x v="7"/>
    <x v="0"/>
    <s v="Si"/>
    <s v="Políticas Públicas"/>
    <s v="NS/NR"/>
    <s v="NS/NR"/>
    <s v="Diseño e implementación de proyectos de investigación y/o intervención social"/>
    <s v="Elaboración de artículos, reseñas, ponencias entre otros escritos académicos"/>
    <s v="Idiomas"/>
    <s v="NS/NR"/>
    <s v="N/A"/>
    <s v="N/A"/>
    <s v="En buena medida"/>
    <s v="En buena medida"/>
    <s v="Si"/>
    <s v="Fijandome en el plan de estudio de otras universidades, considero que el de la universidad es bueno, habría que mejorar ciertas cosas, pero en general bueno y útil"/>
    <s v="Si"/>
    <s v="Como lo mencioné, me parece muy completo y si reune esas caranterísticas"/>
    <s v="Información de tercero"/>
    <s v="Si"/>
    <s v="La Universidad del Cauca cuenta con unos estandares de exigencia lo que representa un gran esfuerzo y dedicación y el nivel de conocimiento que se adquiere siepre es constante. "/>
    <s v="Combinar la formación teórica con prácticas en instituciones y/o organizaciones"/>
    <s v="NS/NR"/>
    <s v="Mayor participación de profesionales externos al profesorado a través de conferencias o charlas"/>
    <s v="NS/NR"/>
    <s v="NS/NR"/>
    <s v="N/A"/>
    <s v="N/A"/>
    <s v="Entre 2.500.000 y 3.500.000"/>
    <s v="Webs de las instituciones y organizaciones"/>
    <s v="Contactos personales"/>
    <s v="NS/NR"/>
    <s v="NS/NR"/>
    <s v="NS/NR"/>
    <s v="NS/NR"/>
    <s v="NS/NR"/>
  </r>
  <r>
    <n v="58"/>
    <x v="7"/>
    <x v="1"/>
    <x v="23"/>
    <x v="1"/>
    <x v="51"/>
    <x v="0"/>
    <x v="1"/>
    <x v="1"/>
    <x v="0"/>
    <x v="0"/>
    <x v="0"/>
    <x v="0"/>
    <x v="0"/>
    <x v="7"/>
    <x v="1"/>
    <x v="19"/>
    <x v="0"/>
    <x v="0"/>
    <x v="0"/>
    <x v="0"/>
    <x v="0"/>
    <x v="0"/>
    <x v="0"/>
    <x v="1"/>
    <x v="0"/>
    <x v="1"/>
    <x v="7"/>
    <x v="1"/>
    <x v="1"/>
    <x v="0"/>
    <x v="1"/>
    <x v="0"/>
    <x v="1"/>
    <x v="1"/>
    <x v="0"/>
    <x v="1"/>
    <x v="1"/>
    <x v="1"/>
    <x v="1"/>
    <x v="1"/>
    <x v="0"/>
    <x v="1"/>
    <x v="0"/>
    <s v="NS/NR"/>
    <x v="20"/>
    <x v="18"/>
    <x v="1"/>
    <x v="7"/>
    <x v="6"/>
    <x v="1"/>
    <x v="6"/>
    <x v="2"/>
    <x v="0"/>
    <s v="Si"/>
    <s v="Arqueología"/>
    <s v="Prácticas profesionales"/>
    <s v="NS/NR"/>
    <s v="NS/NR"/>
    <s v="NS/NR"/>
    <s v="Idiomas"/>
    <s v="NS/NR"/>
    <s v="N/A"/>
    <s v="N/A"/>
    <s v="En poca medida"/>
    <s v="En buena medida"/>
    <s v="No"/>
    <s v="Las necesidades van aumentando a medida que se avanza, los niveles de escritura y lectura son más pesados, sin ayuda a como hacerlo"/>
    <s v="No"/>
    <s v="El antropólogp está para hacer y acá solo se enseña a hablar y no actuar"/>
    <s v="Información externa"/>
    <s v="No"/>
    <s v="Creí que iba a ser más dificil y un poco más pegagógico"/>
    <s v="Combinar la formación teórica con prácticas en instituciones y/o organizaciones"/>
    <s v="Enseñanzas más orientadas al detalle y la realidad del entorno"/>
    <s v="NS/NR"/>
    <s v="NS/NR"/>
    <s v="NS/NR"/>
    <s v="N/A"/>
    <s v="Entre 1500.000 y 2.500.000"/>
    <s v="N/A"/>
    <s v="Webs de las instituciones y organizaciones"/>
    <s v="Contactos personales"/>
    <s v="Portales de empleo"/>
    <s v="NS/NR"/>
    <s v="NS/NR"/>
    <s v="NS/NR"/>
    <s v="NS/NR"/>
  </r>
  <r>
    <n v="59"/>
    <x v="0"/>
    <x v="0"/>
    <x v="21"/>
    <x v="0"/>
    <x v="23"/>
    <x v="0"/>
    <x v="2"/>
    <x v="2"/>
    <x v="0"/>
    <x v="0"/>
    <x v="0"/>
    <x v="0"/>
    <x v="0"/>
    <x v="1"/>
    <x v="0"/>
    <x v="0"/>
    <x v="1"/>
    <x v="1"/>
    <x v="0"/>
    <x v="1"/>
    <x v="0"/>
    <x v="1"/>
    <x v="0"/>
    <x v="0"/>
    <x v="0"/>
    <x v="0"/>
    <x v="0"/>
    <x v="1"/>
    <x v="0"/>
    <x v="0"/>
    <x v="1"/>
    <x v="0"/>
    <x v="1"/>
    <x v="1"/>
    <x v="0"/>
    <x v="0"/>
    <x v="1"/>
    <x v="1"/>
    <x v="1"/>
    <x v="1"/>
    <x v="0"/>
    <x v="0"/>
    <x v="0"/>
    <s v="NS/NR"/>
    <x v="17"/>
    <x v="3"/>
    <x v="1"/>
    <x v="1"/>
    <x v="1"/>
    <x v="1"/>
    <x v="2"/>
    <x v="0"/>
    <x v="0"/>
    <s v="Si"/>
    <s v="Antropología Política"/>
    <s v="Prácticas profesionales"/>
    <s v="NS/NR"/>
    <s v="Diseño e implementación de proyectos de investigación y/o intervención social"/>
    <s v="NS/NR"/>
    <s v="Idiomas"/>
    <s v="NS/NR"/>
    <s v="N/A"/>
    <s v="N/A"/>
    <s v="En buena medida"/>
    <s v="En buena medida"/>
    <s v="Si"/>
    <s v="Las asignaturas ue se ven en los primeros semestres son las bases para seguir la carrera, lleva un buen hilo conductor"/>
    <s v="No"/>
    <s v="No se tiene un buen conocimiento técnologico"/>
    <s v="Información externa"/>
    <s v="Si"/>
    <s v="Durante las clases se dicta mucho conocimiento científico y filosófico que me ayudaría en el desarrollo de mi vida laboral "/>
    <s v="Combinar la formación teórica con prácticas en instituciones y/o organizaciones"/>
    <s v="NS/NR"/>
    <s v="NS/NR"/>
    <s v="NS/NR"/>
    <s v="NS/NR"/>
    <s v="N/A"/>
    <s v="N/A"/>
    <s v="N/A"/>
    <s v="NS/NR"/>
    <s v="Contactos personales"/>
    <s v="Portales de empleo"/>
    <s v="Redes sociales"/>
    <s v="NS/NR"/>
    <s v="NS/NR"/>
    <s v="NS/NR"/>
  </r>
  <r>
    <n v="60"/>
    <x v="7"/>
    <x v="0"/>
    <x v="22"/>
    <x v="0"/>
    <x v="52"/>
    <x v="1"/>
    <x v="2"/>
    <x v="2"/>
    <x v="0"/>
    <x v="0"/>
    <x v="0"/>
    <x v="0"/>
    <x v="0"/>
    <x v="1"/>
    <x v="0"/>
    <x v="0"/>
    <x v="0"/>
    <x v="1"/>
    <x v="1"/>
    <x v="0"/>
    <x v="0"/>
    <x v="0"/>
    <x v="1"/>
    <x v="1"/>
    <x v="0"/>
    <x v="1"/>
    <x v="0"/>
    <x v="1"/>
    <x v="0"/>
    <x v="0"/>
    <x v="1"/>
    <x v="0"/>
    <x v="1"/>
    <x v="1"/>
    <x v="0"/>
    <x v="1"/>
    <x v="1"/>
    <x v="0"/>
    <x v="1"/>
    <x v="0"/>
    <x v="0"/>
    <x v="1"/>
    <x v="0"/>
    <s v="NS/NR"/>
    <x v="8"/>
    <x v="19"/>
    <x v="17"/>
    <x v="3"/>
    <x v="9"/>
    <x v="5"/>
    <x v="11"/>
    <x v="0"/>
    <x v="0"/>
    <s v="Si"/>
    <s v="Arqueología"/>
    <s v="Prácticas profesionales"/>
    <s v="NS/NR"/>
    <s v="NS/NR"/>
    <s v="NS/NR"/>
    <s v="NS/NR"/>
    <s v="NS/NR"/>
    <s v="N/A"/>
    <s v="N/A"/>
    <s v="En buena medida"/>
    <s v="En buena medida"/>
    <s v="Si"/>
    <s v="NS/NR"/>
    <s v="Si"/>
    <s v="NS/NR"/>
    <s v="Información de tercero"/>
    <s v="Si"/>
    <s v="NS/NR"/>
    <s v="Combinar la formación teórica con prácticas en instituciones y/o organizaciones"/>
    <s v="NS/NR"/>
    <s v="NS/NR"/>
    <s v="NS/NR"/>
    <s v="NS/NR"/>
    <s v="N/A"/>
    <s v="N/A"/>
    <s v="Entre 2.500.000 y 3.500.000"/>
    <s v="NS/NR"/>
    <s v="Contactos personales"/>
    <s v="Portales de empleo"/>
    <s v="Redes sociales"/>
    <s v="NS/NR"/>
    <s v="NS/NR"/>
    <s v="NS/NR"/>
  </r>
  <r>
    <n v="61"/>
    <x v="11"/>
    <x v="0"/>
    <x v="24"/>
    <x v="1"/>
    <x v="53"/>
    <x v="0"/>
    <x v="2"/>
    <x v="2"/>
    <x v="0"/>
    <x v="0"/>
    <x v="0"/>
    <x v="0"/>
    <x v="0"/>
    <x v="4"/>
    <x v="0"/>
    <x v="0"/>
    <x v="1"/>
    <x v="1"/>
    <x v="0"/>
    <x v="0"/>
    <x v="0"/>
    <x v="1"/>
    <x v="0"/>
    <x v="0"/>
    <x v="1"/>
    <x v="0"/>
    <x v="0"/>
    <x v="0"/>
    <x v="0"/>
    <x v="1"/>
    <x v="1"/>
    <x v="0"/>
    <x v="1"/>
    <x v="1"/>
    <x v="0"/>
    <x v="0"/>
    <x v="1"/>
    <x v="1"/>
    <x v="1"/>
    <x v="0"/>
    <x v="0"/>
    <x v="0"/>
    <x v="0"/>
    <s v="NS/NR"/>
    <x v="3"/>
    <x v="18"/>
    <x v="1"/>
    <x v="1"/>
    <x v="1"/>
    <x v="1"/>
    <x v="6"/>
    <x v="8"/>
    <x v="0"/>
    <s v="Si"/>
    <s v="NS/NR"/>
    <s v="NS/NR"/>
    <s v="NS/NR"/>
    <s v="NS/NR"/>
    <s v="NS/NR"/>
    <s v="NS/NR"/>
    <s v="NS/NR"/>
    <s v="Otra"/>
    <s v="Diseño de proyectos productivas en la ruralidad"/>
    <s v="En poca medida"/>
    <s v="En gran medida"/>
    <s v="No"/>
    <s v="No siento una aplicabilidad real de las asiganturas a la práctica, mucho academicismo"/>
    <s v="No"/>
    <s v="Sin cambio curricular ¿Comó?"/>
    <s v="Página Institucional Universidad del Cauca"/>
    <s v="Si"/>
    <s v="Todo es teórico"/>
    <s v="NS/NR"/>
    <s v="Enseñanzas más orientadas al detalle y la realidad del entorno"/>
    <s v="Mayor participación de profesionales externos al profesorado a través de conferencias o charlas"/>
    <s v="Otro"/>
    <s v="Acabar con academicismo y presupuestos absurdos"/>
    <s v="N/A"/>
    <s v="N/A"/>
    <s v="Entre 2.500.000 y 3.500.000"/>
    <s v="Webs de las instituciones y organizaciones"/>
    <s v="NS/NR"/>
    <s v="Portales de empleo"/>
    <s v="Redes sociales"/>
    <s v="NS/NR"/>
    <s v="NS/NR"/>
    <s v="NS/NR"/>
  </r>
  <r>
    <n v="62"/>
    <x v="8"/>
    <x v="0"/>
    <x v="0"/>
    <x v="0"/>
    <x v="42"/>
    <x v="1"/>
    <x v="2"/>
    <x v="2"/>
    <x v="0"/>
    <x v="0"/>
    <x v="0"/>
    <x v="0"/>
    <x v="0"/>
    <x v="5"/>
    <x v="0"/>
    <x v="0"/>
    <x v="1"/>
    <x v="0"/>
    <x v="0"/>
    <x v="0"/>
    <x v="0"/>
    <x v="0"/>
    <x v="1"/>
    <x v="0"/>
    <x v="0"/>
    <x v="1"/>
    <x v="0"/>
    <x v="1"/>
    <x v="0"/>
    <x v="0"/>
    <x v="1"/>
    <x v="0"/>
    <x v="1"/>
    <x v="1"/>
    <x v="0"/>
    <x v="1"/>
    <x v="1"/>
    <x v="0"/>
    <x v="1"/>
    <x v="0"/>
    <x v="0"/>
    <x v="0"/>
    <x v="0"/>
    <s v="NS/NR"/>
    <x v="7"/>
    <x v="20"/>
    <x v="13"/>
    <x v="14"/>
    <x v="1"/>
    <x v="1"/>
    <x v="19"/>
    <x v="0"/>
    <x v="0"/>
    <s v="Si"/>
    <s v="Antropología Forense"/>
    <s v="Prácticas profesionales"/>
    <s v="NS/NR"/>
    <s v="Diseño e implementación de proyectos de investigación y/o intervención social"/>
    <s v="NS/NR"/>
    <s v="Idiomas"/>
    <s v="NS/NR"/>
    <s v="N/A"/>
    <s v="N/A"/>
    <s v="En ninguna medida"/>
    <s v="En poca medida"/>
    <s v="No"/>
    <s v="Hay asignaturas a las que le falta profundizar, la secuencia en alguna de ellas son cortas y nos dejan grandes vacios"/>
    <s v="No"/>
    <s v="El plan de estudio es muy antiguo, no se acerca a las necesidades actuales"/>
    <s v="Televisión"/>
    <s v="No"/>
    <s v="Como dije el plan de estudio es antiguo y no da a conocer temas de actualidad"/>
    <s v="Combinar la formación teórica con prácticas en instituciones y/o organizaciones"/>
    <s v="NS/NR"/>
    <s v="NS/NR"/>
    <s v="NS/NR"/>
    <s v="NS/NR"/>
    <s v="N/A"/>
    <s v="Entre 1500.000 y 2.500.000"/>
    <s v="N/A"/>
    <s v="Webs de las instituciones y organizaciones"/>
    <s v="NS/NR"/>
    <s v="Portales de empleo"/>
    <s v="NS/NR"/>
    <s v="NS/NR"/>
    <s v="NS/NR"/>
    <s v="NS/NR"/>
  </r>
  <r>
    <n v="63"/>
    <x v="5"/>
    <x v="0"/>
    <x v="0"/>
    <x v="0"/>
    <x v="54"/>
    <x v="1"/>
    <x v="2"/>
    <x v="2"/>
    <x v="0"/>
    <x v="0"/>
    <x v="0"/>
    <x v="0"/>
    <x v="0"/>
    <x v="7"/>
    <x v="0"/>
    <x v="0"/>
    <x v="1"/>
    <x v="0"/>
    <x v="0"/>
    <x v="0"/>
    <x v="0"/>
    <x v="0"/>
    <x v="1"/>
    <x v="0"/>
    <x v="0"/>
    <x v="0"/>
    <x v="0"/>
    <x v="0"/>
    <x v="1"/>
    <x v="0"/>
    <x v="1"/>
    <x v="1"/>
    <x v="1"/>
    <x v="1"/>
    <x v="0"/>
    <x v="0"/>
    <x v="1"/>
    <x v="0"/>
    <x v="0"/>
    <x v="0"/>
    <x v="1"/>
    <x v="0"/>
    <x v="0"/>
    <s v="NS/NR"/>
    <x v="17"/>
    <x v="1"/>
    <x v="1"/>
    <x v="1"/>
    <x v="0"/>
    <x v="1"/>
    <x v="6"/>
    <x v="9"/>
    <x v="4"/>
    <s v="Si"/>
    <s v="Antropología Forense"/>
    <s v="NS/NR"/>
    <s v="NS/NR"/>
    <s v="NS/NR"/>
    <s v="Elaboración de artículos, reseñas, ponencias entre otros escritos académicos"/>
    <s v="NS/NR"/>
    <s v="Habilidades de trabajo en equipo y comunicación oral"/>
    <s v="N/A"/>
    <s v="N/A"/>
    <s v="En buena medida"/>
    <s v="En poca medida"/>
    <s v="Si"/>
    <s v="Formación y práctica de aprendizaje"/>
    <s v="No"/>
    <s v="Me parece que hace falta una formación en estadística"/>
    <s v="Internet"/>
    <s v="Si"/>
    <s v="No sabía mucho acerca de la Antropología cuando inicié mi rpoceso de formación"/>
    <s v="Combinar la formación teórica con prácticas en instituciones y/o organizaciones"/>
    <s v="NS/NR"/>
    <s v="NS/NR"/>
    <s v="NS/NR"/>
    <s v="NS/NR"/>
    <s v="N/A"/>
    <s v="Entre 1500.000 y 2.500.000"/>
    <s v="N/A"/>
    <s v="Webs de las instituciones y organizaciones"/>
    <s v="NS/NR"/>
    <s v="Portales de empleo"/>
    <s v="NS/NR"/>
    <s v="NS/NR"/>
    <s v="NS/NR"/>
    <s v="NS/NR"/>
  </r>
  <r>
    <n v="64"/>
    <x v="5"/>
    <x v="1"/>
    <x v="0"/>
    <x v="0"/>
    <x v="24"/>
    <x v="0"/>
    <x v="2"/>
    <x v="2"/>
    <x v="0"/>
    <x v="0"/>
    <x v="0"/>
    <x v="0"/>
    <x v="0"/>
    <x v="2"/>
    <x v="1"/>
    <x v="11"/>
    <x v="1"/>
    <x v="1"/>
    <x v="0"/>
    <x v="0"/>
    <x v="0"/>
    <x v="1"/>
    <x v="1"/>
    <x v="0"/>
    <x v="0"/>
    <x v="0"/>
    <x v="0"/>
    <x v="0"/>
    <x v="0"/>
    <x v="1"/>
    <x v="1"/>
    <x v="0"/>
    <x v="1"/>
    <x v="1"/>
    <x v="1"/>
    <x v="0"/>
    <x v="1"/>
    <x v="0"/>
    <x v="0"/>
    <x v="0"/>
    <x v="0"/>
    <x v="0"/>
    <x v="0"/>
    <s v="NS/NR"/>
    <x v="14"/>
    <x v="11"/>
    <x v="1"/>
    <x v="2"/>
    <x v="1"/>
    <x v="1"/>
    <x v="20"/>
    <x v="0"/>
    <x v="0"/>
    <s v="Si"/>
    <s v="Antropología Forense"/>
    <s v="NS/NR"/>
    <s v="NS/NR"/>
    <s v="NS/NR"/>
    <s v="Elaboración de artículos, reseñas, ponencias entre otros escritos académicos"/>
    <s v="NS/NR"/>
    <s v="NS/NR"/>
    <s v="N/A"/>
    <s v="N/A"/>
    <s v="En poca medida"/>
    <s v="En buena medida"/>
    <s v="No"/>
    <s v="No hay variedad en cuanto a las ramas de la Antropología"/>
    <s v="No"/>
    <s v="NS/NR"/>
    <s v="Información de tercero"/>
    <s v="No"/>
    <s v="NS/NR"/>
    <s v="NS/NR"/>
    <s v="Enseñanzas más orientadas al detalle y la realidad del entorno"/>
    <s v="NS/NR"/>
    <s v="NS/NR"/>
    <s v="NS/NR"/>
    <s v="N/A"/>
    <s v="N/A"/>
    <s v="Entre 2.500.000 y 3.500.000"/>
    <s v="NS/NR"/>
    <s v="NS/NR"/>
    <s v="Portales de empleo"/>
    <s v="NS/NR"/>
    <s v="NS/NR"/>
    <s v="NS/NR"/>
    <s v="NS/NR"/>
  </r>
  <r>
    <n v="65"/>
    <x v="5"/>
    <x v="0"/>
    <x v="25"/>
    <x v="0"/>
    <x v="55"/>
    <x v="0"/>
    <x v="2"/>
    <x v="2"/>
    <x v="0"/>
    <x v="0"/>
    <x v="0"/>
    <x v="0"/>
    <x v="0"/>
    <x v="5"/>
    <x v="0"/>
    <x v="0"/>
    <x v="0"/>
    <x v="0"/>
    <x v="0"/>
    <x v="0"/>
    <x v="0"/>
    <x v="1"/>
    <x v="0"/>
    <x v="1"/>
    <x v="0"/>
    <x v="0"/>
    <x v="0"/>
    <x v="0"/>
    <x v="1"/>
    <x v="0"/>
    <x v="1"/>
    <x v="0"/>
    <x v="1"/>
    <x v="1"/>
    <x v="0"/>
    <x v="0"/>
    <x v="1"/>
    <x v="0"/>
    <x v="1"/>
    <x v="0"/>
    <x v="0"/>
    <x v="0"/>
    <x v="1"/>
    <s v="Antropología del cuerpo/danza"/>
    <x v="3"/>
    <x v="6"/>
    <x v="1"/>
    <x v="1"/>
    <x v="1"/>
    <x v="1"/>
    <x v="0"/>
    <x v="0"/>
    <x v="0"/>
    <s v="Si"/>
    <s v="Antropología Forense"/>
    <s v="NS/NR"/>
    <s v="NS/NR"/>
    <s v="Diseño e implementación de proyectos de investigación y/o intervención social"/>
    <s v="NS/NR"/>
    <s v="Idiomas"/>
    <s v="NS/NR"/>
    <s v="N/A"/>
    <s v="N/A"/>
    <s v="En poca medida"/>
    <s v="En buena medida"/>
    <s v="No"/>
    <s v="La materia de ética creo que seria más útil si se realiza antes, además las introducciones deberían ser despúes de ver puntual conceptos de la Antropología"/>
    <s v="No"/>
    <s v="Le falta más un enfoque tecnológico, además, la falta de creación de proyecto (¿comó realizarlos?)"/>
    <s v="Información externa"/>
    <s v="Si"/>
    <s v="He aprendido concepciones que no tenia en cuenta, como, el sistema en que estámos inmersos, entre otras. Sin embargo siento que se podría aportar más"/>
    <s v="Combinar la formación teórica con prácticas en instituciones y/o organizaciones"/>
    <s v="NS/NR"/>
    <s v="Mayor participación de profesionales externos al profesorado a través de conferencias o charlas"/>
    <s v="NS/NR"/>
    <s v="NS/NR"/>
    <s v="Menos de 1.500.000"/>
    <s v="N/A"/>
    <s v="N/A"/>
    <s v="Webs de las instituciones y organizaciones"/>
    <s v="Contactos personales"/>
    <s v="NS/NR"/>
    <s v="Redes sociales"/>
    <s v="NS/NR"/>
    <s v="NS/NR"/>
    <s v="NS/NR"/>
  </r>
  <r>
    <n v="66"/>
    <x v="8"/>
    <x v="0"/>
    <x v="10"/>
    <x v="0"/>
    <x v="56"/>
    <x v="0"/>
    <x v="2"/>
    <x v="2"/>
    <x v="0"/>
    <x v="0"/>
    <x v="0"/>
    <x v="0"/>
    <x v="0"/>
    <x v="0"/>
    <x v="1"/>
    <x v="2"/>
    <x v="0"/>
    <x v="1"/>
    <x v="0"/>
    <x v="0"/>
    <x v="0"/>
    <x v="0"/>
    <x v="0"/>
    <x v="0"/>
    <x v="0"/>
    <x v="0"/>
    <x v="0"/>
    <x v="0"/>
    <x v="1"/>
    <x v="0"/>
    <x v="1"/>
    <x v="0"/>
    <x v="1"/>
    <x v="1"/>
    <x v="0"/>
    <x v="0"/>
    <x v="1"/>
    <x v="0"/>
    <x v="1"/>
    <x v="0"/>
    <x v="0"/>
    <x v="0"/>
    <x v="0"/>
    <s v="NS/NR"/>
    <x v="3"/>
    <x v="15"/>
    <x v="1"/>
    <x v="11"/>
    <x v="1"/>
    <x v="1"/>
    <x v="21"/>
    <x v="0"/>
    <x v="0"/>
    <s v="Si"/>
    <s v="Antropología Médica"/>
    <s v="NS/NR"/>
    <s v="NS/NR"/>
    <s v="Diseño e implementación de proyectos de investigación y/o intervención social"/>
    <s v="Elaboración de artículos, reseñas, ponencias entre otros escritos académicos"/>
    <s v="NS/NR"/>
    <s v="NS/NR"/>
    <s v="N/A"/>
    <s v="N/A"/>
    <s v="En gran medida"/>
    <s v="En buena medida"/>
    <s v="Si"/>
    <s v="NS/NR"/>
    <s v="Si"/>
    <s v="NS/NR"/>
    <s v="Información externa"/>
    <s v="Si"/>
    <s v="NS/NR"/>
    <s v="Combinar la formación teórica con prácticas en instituciones y/o organizaciones"/>
    <s v="NS/NR"/>
    <s v="Mayor participación de profesionales externos al profesorado a través de conferencias o charlas"/>
    <s v="NS/NR"/>
    <s v="NS/NR"/>
    <s v="N/A"/>
    <s v="N/A"/>
    <s v="Entre 2.500.000 y 3.500.000"/>
    <s v="NS/NR"/>
    <s v="NS/NR"/>
    <s v="Portales de empleo"/>
    <s v="NS/NR"/>
    <s v="NS/NR"/>
    <s v="NS/NR"/>
    <s v="NS/NR"/>
  </r>
  <r>
    <n v="67"/>
    <x v="5"/>
    <x v="0"/>
    <x v="26"/>
    <x v="0"/>
    <x v="57"/>
    <x v="0"/>
    <x v="2"/>
    <x v="2"/>
    <x v="0"/>
    <x v="1"/>
    <x v="0"/>
    <x v="1"/>
    <x v="1"/>
    <x v="4"/>
    <x v="0"/>
    <x v="0"/>
    <x v="0"/>
    <x v="1"/>
    <x v="0"/>
    <x v="0"/>
    <x v="1"/>
    <x v="0"/>
    <x v="0"/>
    <x v="0"/>
    <x v="0"/>
    <x v="0"/>
    <x v="0"/>
    <x v="0"/>
    <x v="1"/>
    <x v="0"/>
    <x v="0"/>
    <x v="0"/>
    <x v="1"/>
    <x v="1"/>
    <x v="1"/>
    <x v="0"/>
    <x v="1"/>
    <x v="0"/>
    <x v="1"/>
    <x v="0"/>
    <x v="0"/>
    <x v="0"/>
    <x v="0"/>
    <s v="NS/NR"/>
    <x v="1"/>
    <x v="11"/>
    <x v="1"/>
    <x v="4"/>
    <x v="1"/>
    <x v="1"/>
    <x v="6"/>
    <x v="9"/>
    <x v="0"/>
    <s v="Si"/>
    <s v="Antropología Forense"/>
    <s v="Prácticas profesionales"/>
    <s v="NS/NR"/>
    <s v="NS/NR"/>
    <s v="NS/NR"/>
    <s v="Idiomas"/>
    <s v="NS/NR"/>
    <s v="N/A"/>
    <s v="N/A"/>
    <s v="En buena medida"/>
    <s v="En buena medida"/>
    <s v="No"/>
    <s v="Considero que se debería ver antes la materia de ética"/>
    <s v="No"/>
    <s v="Considero que en este campo tiene falencias"/>
    <s v="Internet"/>
    <s v="No"/>
    <s v="Considero que no haya sido culpa de los docentes, sino de uno mismo como estudiante porque no cumple a cabalidad o deja a medias los requerimientos académicos"/>
    <s v="Combinar la formación teórica con prácticas en instituciones y/o organizaciones"/>
    <s v="NS/NR"/>
    <s v="NS/NR"/>
    <s v="NS/NR"/>
    <s v="NS/NR"/>
    <s v="N/A"/>
    <s v="Entre 1500.000 y 2.500.000"/>
    <s v="N/A"/>
    <s v="Webs de las instituciones y organizaciones"/>
    <s v="NS/NR"/>
    <s v="NS/NR"/>
    <s v="Redes sociales"/>
    <s v="NS/NR"/>
    <s v="NS/NR"/>
    <s v="NS/NR"/>
  </r>
  <r>
    <n v="68"/>
    <x v="2"/>
    <x v="0"/>
    <x v="10"/>
    <x v="0"/>
    <x v="58"/>
    <x v="1"/>
    <x v="2"/>
    <x v="2"/>
    <x v="0"/>
    <x v="0"/>
    <x v="0"/>
    <x v="0"/>
    <x v="0"/>
    <x v="1"/>
    <x v="1"/>
    <x v="14"/>
    <x v="1"/>
    <x v="1"/>
    <x v="1"/>
    <x v="0"/>
    <x v="0"/>
    <x v="0"/>
    <x v="1"/>
    <x v="1"/>
    <x v="1"/>
    <x v="0"/>
    <x v="0"/>
    <x v="0"/>
    <x v="1"/>
    <x v="0"/>
    <x v="1"/>
    <x v="1"/>
    <x v="1"/>
    <x v="0"/>
    <x v="0"/>
    <x v="0"/>
    <x v="1"/>
    <x v="0"/>
    <x v="1"/>
    <x v="1"/>
    <x v="0"/>
    <x v="1"/>
    <x v="0"/>
    <s v="NS/NR"/>
    <x v="14"/>
    <x v="6"/>
    <x v="1"/>
    <x v="15"/>
    <x v="1"/>
    <x v="1"/>
    <x v="2"/>
    <x v="0"/>
    <x v="0"/>
    <s v="Si"/>
    <s v="Lingüística"/>
    <s v="NS/NR"/>
    <s v="NS/NR"/>
    <s v="Diseño e implementación de proyectos de investigación y/o intervención social"/>
    <s v="NS/NR"/>
    <s v="Idiomas"/>
    <s v="NS/NR"/>
    <s v="N/A"/>
    <s v="N/A"/>
    <s v="En poca medida"/>
    <s v="En gran medida"/>
    <s v="Si"/>
    <s v="Rigurosidad académica"/>
    <s v="No"/>
    <s v="Necesidades de herramientas tecnológicas diferentes"/>
    <s v="Información de tercero"/>
    <s v="Si"/>
    <s v="Por la escogencia de seminarios en cuanto a la línea a seguir"/>
    <s v="NS/NR"/>
    <s v="Enseñanzas más orientadas al detalle y la realidad del entorno"/>
    <s v="NS/NR"/>
    <s v="NS/NR"/>
    <s v="NS/NR"/>
    <s v="Menos de 1.500.000"/>
    <s v="N/A"/>
    <s v="N/A"/>
    <s v="Webs de las instituciones y organizaciones"/>
    <s v="NS/NR"/>
    <s v="NS/NR"/>
    <s v="NS/NR"/>
    <s v="NS/NR"/>
    <s v="NS/NR"/>
    <s v="NS/NR"/>
  </r>
  <r>
    <n v="69"/>
    <x v="2"/>
    <x v="0"/>
    <x v="10"/>
    <x v="0"/>
    <x v="59"/>
    <x v="1"/>
    <x v="2"/>
    <x v="2"/>
    <x v="0"/>
    <x v="0"/>
    <x v="0"/>
    <x v="0"/>
    <x v="0"/>
    <x v="0"/>
    <x v="0"/>
    <x v="0"/>
    <x v="1"/>
    <x v="0"/>
    <x v="0"/>
    <x v="0"/>
    <x v="0"/>
    <x v="0"/>
    <x v="0"/>
    <x v="0"/>
    <x v="0"/>
    <x v="0"/>
    <x v="0"/>
    <x v="0"/>
    <x v="1"/>
    <x v="0"/>
    <x v="0"/>
    <x v="1"/>
    <x v="1"/>
    <x v="1"/>
    <x v="1"/>
    <x v="0"/>
    <x v="1"/>
    <x v="0"/>
    <x v="1"/>
    <x v="0"/>
    <x v="0"/>
    <x v="0"/>
    <x v="0"/>
    <s v="NS/NR"/>
    <x v="7"/>
    <x v="14"/>
    <x v="1"/>
    <x v="16"/>
    <x v="1"/>
    <x v="1"/>
    <x v="22"/>
    <x v="0"/>
    <x v="0"/>
    <s v="Si"/>
    <s v="Bioantropología"/>
    <s v="Prácticas profesionales"/>
    <s v="NS/NR"/>
    <s v="NS/NR"/>
    <s v="Elaboración de artículos, reseñas, ponencias entre otros escritos académicos"/>
    <s v="NS/NR"/>
    <s v="NS/NR"/>
    <s v="N/A"/>
    <s v="N/A"/>
    <s v="En poca medida"/>
    <s v="En buena medida"/>
    <s v="Si"/>
    <s v="NS/NR"/>
    <s v="No"/>
    <s v="Falta fortalecimiento en las prácticas profesionales"/>
    <s v="Información de tercero"/>
    <s v="Si"/>
    <s v="NS/NR"/>
    <s v="Combinar la formación teórica con prácticas en instituciones y/o organizaciones"/>
    <s v="Enseñanzas más orientadas al detalle y la realidad del entorno"/>
    <s v="NS/NR"/>
    <s v="NS/NR"/>
    <s v="NS/NR"/>
    <s v="N/A"/>
    <s v="Entre 1500.000 y 2.500.000"/>
    <s v="N/A"/>
    <s v="Webs de las instituciones y organizaciones"/>
    <s v="NS/NR"/>
    <s v="Portales de empleo"/>
    <s v="NS/NR"/>
    <s v="NS/NR"/>
    <s v="NS/NR"/>
    <s v="NS/NR"/>
  </r>
  <r>
    <n v="70"/>
    <x v="4"/>
    <x v="0"/>
    <x v="21"/>
    <x v="0"/>
    <x v="60"/>
    <x v="0"/>
    <x v="2"/>
    <x v="2"/>
    <x v="0"/>
    <x v="0"/>
    <x v="0"/>
    <x v="0"/>
    <x v="0"/>
    <x v="8"/>
    <x v="1"/>
    <x v="20"/>
    <x v="1"/>
    <x v="1"/>
    <x v="1"/>
    <x v="0"/>
    <x v="0"/>
    <x v="0"/>
    <x v="0"/>
    <x v="1"/>
    <x v="0"/>
    <x v="0"/>
    <x v="0"/>
    <x v="0"/>
    <x v="0"/>
    <x v="1"/>
    <x v="0"/>
    <x v="0"/>
    <x v="1"/>
    <x v="1"/>
    <x v="0"/>
    <x v="0"/>
    <x v="1"/>
    <x v="0"/>
    <x v="1"/>
    <x v="0"/>
    <x v="0"/>
    <x v="1"/>
    <x v="0"/>
    <s v="NS/NR"/>
    <x v="10"/>
    <x v="11"/>
    <x v="18"/>
    <x v="15"/>
    <x v="1"/>
    <x v="1"/>
    <x v="0"/>
    <x v="0"/>
    <x v="0"/>
    <s v="Si"/>
    <s v="Estudios Interculturales"/>
    <s v="NS/NR"/>
    <s v="NS/NR"/>
    <s v="NS/NR"/>
    <s v="Elaboración de artículos, reseñas, ponencias entre otros escritos académicos"/>
    <s v="NS/NR"/>
    <s v="NS/NR"/>
    <s v="Otra"/>
    <s v="Más semestres para los enfoques teóricos"/>
    <s v="En poca medida"/>
    <s v="En buena medida"/>
    <s v="No"/>
    <s v="Creo que falta fortalecer algunas áreas como enfoques, Bioantropología y trabajar con los estudiantes el trabajo de grado desde quinto semestre"/>
    <s v="No"/>
    <s v="Pues no muy tecnológico, no veo en que medida"/>
    <s v="Información de tercero"/>
    <s v="Si"/>
    <s v="He aprendido bastante no lo niego, pero considero que hace falta de más apoyo teórico"/>
    <s v="NS/NR"/>
    <s v="Enseñanzas más orientadas al detalle y la realidad del entorno"/>
    <s v="NS/NR"/>
    <s v="NS/NR"/>
    <s v="NS/NR"/>
    <s v="Menos de 1.500.000"/>
    <s v="N/A"/>
    <s v="N/A"/>
    <s v="Webs de las instituciones y organizaciones"/>
    <s v="Contactos personales"/>
    <s v="NS/NR"/>
    <s v="Redes sociales"/>
    <s v="NS/NR"/>
    <s v="NS/NR"/>
    <s v="NS/NR"/>
  </r>
  <r>
    <n v="71"/>
    <x v="4"/>
    <x v="1"/>
    <x v="16"/>
    <x v="0"/>
    <x v="61"/>
    <x v="0"/>
    <x v="2"/>
    <x v="2"/>
    <x v="0"/>
    <x v="0"/>
    <x v="0"/>
    <x v="0"/>
    <x v="0"/>
    <x v="8"/>
    <x v="0"/>
    <x v="0"/>
    <x v="1"/>
    <x v="0"/>
    <x v="1"/>
    <x v="0"/>
    <x v="1"/>
    <x v="0"/>
    <x v="1"/>
    <x v="0"/>
    <x v="0"/>
    <x v="1"/>
    <x v="7"/>
    <x v="1"/>
    <x v="1"/>
    <x v="0"/>
    <x v="1"/>
    <x v="0"/>
    <x v="1"/>
    <x v="1"/>
    <x v="0"/>
    <x v="1"/>
    <x v="1"/>
    <x v="0"/>
    <x v="1"/>
    <x v="0"/>
    <x v="0"/>
    <x v="0"/>
    <x v="1"/>
    <s v="Arqueología Submarina"/>
    <x v="14"/>
    <x v="5"/>
    <x v="2"/>
    <x v="1"/>
    <x v="1"/>
    <x v="1"/>
    <x v="6"/>
    <x v="10"/>
    <x v="0"/>
    <s v="Si"/>
    <s v="Arqueología"/>
    <s v="NS/NR"/>
    <s v="NS/NR"/>
    <s v="Diseño e implementación de proyectos de investigación y/o intervención social"/>
    <s v="NS/NR"/>
    <s v="NS/NR"/>
    <s v="NS/NR"/>
    <s v="N/A"/>
    <s v="N/A"/>
    <s v="En buena medida"/>
    <s v="En buena medida"/>
    <s v="Si"/>
    <s v="Considero que es un programa muy bueno del que se ven muchas perspectivas y ramas de la carrera que otros programas no tienen"/>
    <s v="No"/>
    <s v="Considero que la infraestructura de los laboratotios y sus elementos no es la adecuada"/>
    <s v="Información de tercero"/>
    <s v="Si"/>
    <s v="He tenido experiencias en campo que me aproximan a la experiencia laboral y han sido realmente buenas"/>
    <s v="Combinar la formación teórica con prácticas en instituciones y/o organizaciones"/>
    <s v="NS/NR"/>
    <s v="NS/NR"/>
    <s v="NS/NR"/>
    <s v="NS/NR"/>
    <s v="N/A"/>
    <s v="N/A"/>
    <s v="Entre 2.500.000 y 3.500.000"/>
    <s v="Webs de las instituciones y organizaciones"/>
    <s v="Contactos personales"/>
    <s v="NS/NR"/>
    <s v="NS/NR"/>
    <s v="NS/NR"/>
    <s v="NS/NR"/>
    <s v="NS/NR"/>
  </r>
  <r>
    <n v="72"/>
    <x v="7"/>
    <x v="0"/>
    <x v="0"/>
    <x v="0"/>
    <x v="11"/>
    <x v="0"/>
    <x v="2"/>
    <x v="2"/>
    <x v="0"/>
    <x v="0"/>
    <x v="0"/>
    <x v="0"/>
    <x v="0"/>
    <x v="0"/>
    <x v="0"/>
    <x v="0"/>
    <x v="1"/>
    <x v="1"/>
    <x v="1"/>
    <x v="0"/>
    <x v="0"/>
    <x v="0"/>
    <x v="1"/>
    <x v="1"/>
    <x v="1"/>
    <x v="0"/>
    <x v="0"/>
    <x v="0"/>
    <x v="1"/>
    <x v="0"/>
    <x v="1"/>
    <x v="0"/>
    <x v="1"/>
    <x v="1"/>
    <x v="0"/>
    <x v="0"/>
    <x v="1"/>
    <x v="0"/>
    <x v="1"/>
    <x v="0"/>
    <x v="0"/>
    <x v="1"/>
    <x v="1"/>
    <s v="Lingüística"/>
    <x v="16"/>
    <x v="16"/>
    <x v="1"/>
    <x v="4"/>
    <x v="3"/>
    <x v="1"/>
    <x v="23"/>
    <x v="11"/>
    <x v="5"/>
    <s v="Si"/>
    <s v="Lingüística"/>
    <s v="Prácticas profesionales"/>
    <s v="NS/NR"/>
    <s v="Diseño e implementación de proyectos de investigación y/o intervención social"/>
    <s v="NS/NR"/>
    <s v="Idiomas"/>
    <s v="NS/NR"/>
    <s v="N/A"/>
    <s v="N/A"/>
    <s v="En buena medida"/>
    <s v="En poca medida"/>
    <s v="No"/>
    <s v="Hacen falta asignaturas prácticas y de aplicación investigativa, actualmente la teoría opaca estos dos aspectos mencionados"/>
    <s v="No"/>
    <s v="El plan de estudios no contribuye al desarrollo de competencias"/>
    <s v="Información de tercero"/>
    <s v="No"/>
    <s v="Nivel teoríco si, nivel práctico e investigativo no"/>
    <s v="Combinar la formación teórica con prácticas en instituciones y/o organizaciones"/>
    <s v="Enseñanzas más orientadas al detalle y la realidad del entorno"/>
    <s v="NS/NR"/>
    <s v="Otro"/>
    <s v="Más tiempo en campo con el debido acompañamiento"/>
    <s v="N/A"/>
    <s v="Entre 1500.000 y 2.500.000"/>
    <s v="N/A"/>
    <s v="NS/NR"/>
    <s v="Contactos personales"/>
    <s v="Portales de empleo"/>
    <s v="NS/NR"/>
    <s v="NS/NR"/>
    <s v="NS/NR"/>
    <s v="NS/NR"/>
  </r>
  <r>
    <n v="73"/>
    <x v="2"/>
    <x v="0"/>
    <x v="0"/>
    <x v="0"/>
    <x v="50"/>
    <x v="0"/>
    <x v="2"/>
    <x v="2"/>
    <x v="0"/>
    <x v="0"/>
    <x v="0"/>
    <x v="0"/>
    <x v="0"/>
    <x v="7"/>
    <x v="1"/>
    <x v="21"/>
    <x v="1"/>
    <x v="1"/>
    <x v="1"/>
    <x v="0"/>
    <x v="0"/>
    <x v="0"/>
    <x v="0"/>
    <x v="1"/>
    <x v="0"/>
    <x v="0"/>
    <x v="0"/>
    <x v="0"/>
    <x v="1"/>
    <x v="0"/>
    <x v="1"/>
    <x v="1"/>
    <x v="1"/>
    <x v="1"/>
    <x v="1"/>
    <x v="0"/>
    <x v="1"/>
    <x v="0"/>
    <x v="1"/>
    <x v="0"/>
    <x v="0"/>
    <x v="0"/>
    <x v="0"/>
    <s v="NS/NR"/>
    <x v="20"/>
    <x v="10"/>
    <x v="1"/>
    <x v="4"/>
    <x v="1"/>
    <x v="1"/>
    <x v="24"/>
    <x v="12"/>
    <x v="0"/>
    <s v="Si"/>
    <s v="Antropología Social"/>
    <s v="Prácticas profesionales"/>
    <s v="NS/NR"/>
    <s v="NS/NR"/>
    <s v="NS/NR"/>
    <s v="NS/NR"/>
    <s v="NS/NR"/>
    <s v="N/A"/>
    <s v="N/A"/>
    <s v="En buena medida"/>
    <s v="En poca medida"/>
    <s v="Si"/>
    <s v="Todas van conectadas de acuerdo a los enfoques escogidos, de acuerdo a mis intereses, pero siento que falta asignaturas prácticas con el fin de ir adquiriendo experiencia a la hora de salir al mundo laboral"/>
    <s v="No"/>
    <s v="A nivel de competencias"/>
    <s v="Información de tercero"/>
    <s v="No"/>
    <s v="A nivel práctico e investigativo"/>
    <s v="Combinar la formación teórica con prácticas en instituciones y/o organizaciones"/>
    <s v="NS/NR"/>
    <s v="NS/NR"/>
    <s v="NS/NR"/>
    <s v="NS/NR"/>
    <s v="N/A"/>
    <s v="Entre 1500.000 y 2.500.000"/>
    <s v="N/A"/>
    <s v="Webs de las instituciones y organizaciones"/>
    <s v="NS/NR"/>
    <s v="Portales de empleo"/>
    <s v="NS/NR"/>
    <s v="NS/NR"/>
    <s v="NS/NR"/>
    <s v="NS/NR"/>
  </r>
  <r>
    <n v="74"/>
    <x v="4"/>
    <x v="0"/>
    <x v="27"/>
    <x v="1"/>
    <x v="62"/>
    <x v="1"/>
    <x v="2"/>
    <x v="2"/>
    <x v="1"/>
    <x v="0"/>
    <x v="0"/>
    <x v="0"/>
    <x v="0"/>
    <x v="0"/>
    <x v="0"/>
    <x v="0"/>
    <x v="0"/>
    <x v="0"/>
    <x v="1"/>
    <x v="0"/>
    <x v="0"/>
    <x v="0"/>
    <x v="0"/>
    <x v="1"/>
    <x v="0"/>
    <x v="1"/>
    <x v="0"/>
    <x v="1"/>
    <x v="0"/>
    <x v="0"/>
    <x v="0"/>
    <x v="0"/>
    <x v="1"/>
    <x v="1"/>
    <x v="0"/>
    <x v="1"/>
    <x v="1"/>
    <x v="0"/>
    <x v="1"/>
    <x v="0"/>
    <x v="0"/>
    <x v="0"/>
    <x v="0"/>
    <s v="NS/NR"/>
    <x v="20"/>
    <x v="21"/>
    <x v="10"/>
    <x v="8"/>
    <x v="3"/>
    <x v="4"/>
    <x v="2"/>
    <x v="0"/>
    <x v="0"/>
    <s v="Si"/>
    <s v="NS/NR"/>
    <s v="NS/NR"/>
    <s v="Trabajo con comunidades rurales"/>
    <s v="Diseño e implementación de proyectos de investigación y/o intervención social"/>
    <s v="NS/NR"/>
    <s v="Idiomas"/>
    <s v="NS/NR"/>
    <s v="N/A"/>
    <s v="N/A"/>
    <s v="En buena medida"/>
    <s v="En buena medida"/>
    <s v="No"/>
    <s v="NS/NR"/>
    <s v="No"/>
    <s v="NS/NR"/>
    <s v="Información de tercero"/>
    <s v="Si"/>
    <s v="NS/NR"/>
    <s v="Combinar la formación teórica con prácticas en instituciones y/o organizaciones"/>
    <s v="NS/NR"/>
    <s v="NS/NR"/>
    <s v="NS/NR"/>
    <s v="NS/NR"/>
    <s v="N/A"/>
    <s v="Entre 1500.000 y 2.500.000"/>
    <s v="N/A"/>
    <s v="Webs de las instituciones y organizaciones"/>
    <s v="NS/NR"/>
    <s v="Portales de empleo"/>
    <s v="NS/NR"/>
    <s v="NS/NR"/>
    <s v="NS/NR"/>
    <s v="NS/NR"/>
  </r>
  <r>
    <n v="75"/>
    <x v="7"/>
    <x v="0"/>
    <x v="0"/>
    <x v="0"/>
    <x v="39"/>
    <x v="0"/>
    <x v="2"/>
    <x v="2"/>
    <x v="0"/>
    <x v="0"/>
    <x v="0"/>
    <x v="1"/>
    <x v="1"/>
    <x v="5"/>
    <x v="0"/>
    <x v="0"/>
    <x v="1"/>
    <x v="1"/>
    <x v="1"/>
    <x v="0"/>
    <x v="1"/>
    <x v="1"/>
    <x v="0"/>
    <x v="1"/>
    <x v="0"/>
    <x v="0"/>
    <x v="0"/>
    <x v="1"/>
    <x v="0"/>
    <x v="0"/>
    <x v="1"/>
    <x v="1"/>
    <x v="1"/>
    <x v="1"/>
    <x v="0"/>
    <x v="0"/>
    <x v="1"/>
    <x v="0"/>
    <x v="1"/>
    <x v="0"/>
    <x v="0"/>
    <x v="1"/>
    <x v="0"/>
    <s v="NS/NR"/>
    <x v="12"/>
    <x v="1"/>
    <x v="1"/>
    <x v="12"/>
    <x v="6"/>
    <x v="1"/>
    <x v="25"/>
    <x v="0"/>
    <x v="0"/>
    <s v="Si"/>
    <s v="Antropología Urbana"/>
    <s v="Prácticas profesionales"/>
    <s v="NS/NR"/>
    <s v="Diseño e implementación de proyectos de investigación y/o intervención social"/>
    <s v="Elaboración de artículos, reseñas, ponencias entre otros escritos académicos"/>
    <s v="NS/NR"/>
    <s v="Habilidades de trabajo en equipo y comunicación oral"/>
    <s v="N/A"/>
    <s v="N/A"/>
    <s v="En buena medida"/>
    <s v="En buena medida"/>
    <s v="Si"/>
    <s v="Pero también falta fortalecimiento e implementación de otras asignaturas, en cuanto a lo jurídico, estadístico y desenvolvimiento en público"/>
    <s v="Si"/>
    <s v="Se ofrecen buenas fuentes para el aprendizaje"/>
    <s v="Información de tercero"/>
    <s v="Si"/>
    <s v="Ha ampliado mi criterio fente a las dinamicas sociales, culturales y políticas"/>
    <s v="Combinar la formación teórica con prácticas en instituciones y/o organizaciones"/>
    <s v="Enseñanzas más orientadas al detalle y la realidad del entorno"/>
    <s v="Mayor participación de profesionales externos al profesorado a través de conferencias o charlas"/>
    <s v="NS/NR"/>
    <s v="NS/NR"/>
    <s v="N/A"/>
    <s v="N/A"/>
    <s v="Entre 2.500.000 y 3.500.000"/>
    <s v="Webs de las instituciones y organizaciones"/>
    <s v="NS/NR"/>
    <s v="Portales de empleo"/>
    <s v="Redes sociales"/>
    <s v="Prensa"/>
    <s v="NS/NR"/>
    <s v="NS/NR"/>
  </r>
  <r>
    <n v="76"/>
    <x v="4"/>
    <x v="0"/>
    <x v="0"/>
    <x v="0"/>
    <x v="63"/>
    <x v="0"/>
    <x v="2"/>
    <x v="2"/>
    <x v="0"/>
    <x v="0"/>
    <x v="0"/>
    <x v="0"/>
    <x v="0"/>
    <x v="5"/>
    <x v="0"/>
    <x v="0"/>
    <x v="0"/>
    <x v="1"/>
    <x v="1"/>
    <x v="0"/>
    <x v="0"/>
    <x v="0"/>
    <x v="0"/>
    <x v="1"/>
    <x v="0"/>
    <x v="0"/>
    <x v="0"/>
    <x v="0"/>
    <x v="1"/>
    <x v="0"/>
    <x v="0"/>
    <x v="1"/>
    <x v="0"/>
    <x v="0"/>
    <x v="0"/>
    <x v="0"/>
    <x v="1"/>
    <x v="0"/>
    <x v="0"/>
    <x v="0"/>
    <x v="0"/>
    <x v="1"/>
    <x v="0"/>
    <s v="NS/NR"/>
    <x v="21"/>
    <x v="5"/>
    <x v="9"/>
    <x v="4"/>
    <x v="1"/>
    <x v="1"/>
    <x v="0"/>
    <x v="0"/>
    <x v="0"/>
    <s v="Si"/>
    <s v="Derechos Humanos"/>
    <s v="Prácticas profesionales"/>
    <s v="NS/NR"/>
    <s v="NS/NR"/>
    <s v="Elaboración de artículos, reseñas, ponencias entre otros escritos académicos"/>
    <s v="NS/NR"/>
    <s v="NS/NR"/>
    <s v="N/A"/>
    <s v="N/A"/>
    <s v="En poca medida"/>
    <s v="En buena medida"/>
    <s v="Si"/>
    <s v="Permite dedicarle el tiempo necesario a cada materia, tiene un orden lógico que se complemente semestralmente y continuamente"/>
    <s v="No"/>
    <s v="El pregrado aporta conocimientos muy básicos"/>
    <s v="Información de tercero"/>
    <s v="No"/>
    <s v="Esperaba llegar a sexto con un mayor conocimiento y más experiencia en campo"/>
    <s v="NS/NR"/>
    <s v="Enseñanzas más orientadas al detalle y la realidad del entorno"/>
    <s v="NS/NR"/>
    <s v="NS/NR"/>
    <s v="NS/NR"/>
    <s v="N/A"/>
    <s v="Entre 1500.000 y 2.500.000"/>
    <s v="N/A"/>
    <s v="Webs de las instituciones y organizaciones"/>
    <s v="NS/NR"/>
    <s v="NS/NR"/>
    <s v="Redes sociales"/>
    <s v="NS/NR"/>
    <s v="NS/NR"/>
    <s v="NS/NR"/>
  </r>
  <r>
    <n v="77"/>
    <x v="5"/>
    <x v="1"/>
    <x v="0"/>
    <x v="0"/>
    <x v="64"/>
    <x v="1"/>
    <x v="2"/>
    <x v="2"/>
    <x v="1"/>
    <x v="0"/>
    <x v="0"/>
    <x v="0"/>
    <x v="0"/>
    <x v="0"/>
    <x v="0"/>
    <x v="0"/>
    <x v="1"/>
    <x v="1"/>
    <x v="1"/>
    <x v="0"/>
    <x v="1"/>
    <x v="1"/>
    <x v="0"/>
    <x v="1"/>
    <x v="0"/>
    <x v="0"/>
    <x v="0"/>
    <x v="0"/>
    <x v="1"/>
    <x v="0"/>
    <x v="1"/>
    <x v="0"/>
    <x v="1"/>
    <x v="1"/>
    <x v="0"/>
    <x v="0"/>
    <x v="1"/>
    <x v="0"/>
    <x v="1"/>
    <x v="1"/>
    <x v="0"/>
    <x v="1"/>
    <x v="0"/>
    <s v="NS/NR"/>
    <x v="4"/>
    <x v="1"/>
    <x v="1"/>
    <x v="2"/>
    <x v="1"/>
    <x v="1"/>
    <x v="2"/>
    <x v="0"/>
    <x v="0"/>
    <s v="Si"/>
    <s v="Antropología Política"/>
    <s v="NS/NR"/>
    <s v="Trabajo con comunidades rurales"/>
    <s v="NS/NR"/>
    <s v="NS/NR"/>
    <s v="NS/NR"/>
    <s v="NS/NR"/>
    <s v="N/A"/>
    <s v="N/A"/>
    <s v="En poca medida"/>
    <s v="En poca medida"/>
    <s v="No"/>
    <s v="Hay diversos aspectos de carácter estructural que convergen al respecto"/>
    <s v="NS/NR"/>
    <s v="Desconozco este aspecto"/>
    <s v="Información de tercero"/>
    <s v="Si"/>
    <s v="Porque no solo reproduce el conocimiento sino que lo interpela y construye críticamente"/>
    <s v="NS/NR"/>
    <s v="Enseñanzas más orientadas al detalle y la realidad del entorno"/>
    <s v="NS/NR"/>
    <s v="NS/NR"/>
    <s v="NS/NR"/>
    <s v="N/A"/>
    <s v="N/A"/>
    <s v="Entre 2.500.000 y 3.500.000"/>
    <s v="Webs de las instituciones y organizaciones"/>
    <s v="Contactos personales"/>
    <s v="Portales de empleo"/>
    <s v="Redes sociales"/>
    <s v="Prensa"/>
    <s v="NS/NR"/>
    <s v="NS/NR"/>
  </r>
  <r>
    <n v="78"/>
    <x v="6"/>
    <x v="1"/>
    <x v="0"/>
    <x v="0"/>
    <x v="65"/>
    <x v="0"/>
    <x v="2"/>
    <x v="2"/>
    <x v="0"/>
    <x v="0"/>
    <x v="1"/>
    <x v="1"/>
    <x v="0"/>
    <x v="1"/>
    <x v="1"/>
    <x v="2"/>
    <x v="0"/>
    <x v="1"/>
    <x v="0"/>
    <x v="0"/>
    <x v="0"/>
    <x v="0"/>
    <x v="0"/>
    <x v="1"/>
    <x v="0"/>
    <x v="1"/>
    <x v="0"/>
    <x v="1"/>
    <x v="1"/>
    <x v="0"/>
    <x v="1"/>
    <x v="1"/>
    <x v="1"/>
    <x v="1"/>
    <x v="0"/>
    <x v="0"/>
    <x v="1"/>
    <x v="0"/>
    <x v="1"/>
    <x v="0"/>
    <x v="0"/>
    <x v="1"/>
    <x v="0"/>
    <s v="NS/NR"/>
    <x v="4"/>
    <x v="1"/>
    <x v="1"/>
    <x v="7"/>
    <x v="1"/>
    <x v="1"/>
    <x v="6"/>
    <x v="2"/>
    <x v="6"/>
    <s v="Si"/>
    <s v="Historia y Etnohistoria"/>
    <s v="NS/NR"/>
    <s v="NS/NR"/>
    <s v="Diseño e implementación de proyectos de investigación y/o intervención social"/>
    <s v="NS/NR"/>
    <s v="NS/NR"/>
    <s v="NS/NR"/>
    <s v="N/A"/>
    <s v="N/A"/>
    <s v="Lo desconozco"/>
    <s v="Lo desconozco"/>
    <s v="NS/NR"/>
    <s v="No tengo apresiación"/>
    <s v="NS/NR"/>
    <s v="No sé, no he trabajando nunca como antropólogo"/>
    <s v="Información de tercero"/>
    <s v="Si"/>
    <s v="Vengo de un contexto no muy educado, academicamente lo que me hace facil de comprender en este tema"/>
    <s v="Combinar la formación teórica con prácticas en instituciones y/o organizaciones"/>
    <s v="NS/NR"/>
    <s v="NS/NR"/>
    <s v="NS/NR"/>
    <s v="NS/NR"/>
    <s v="N/A"/>
    <s v="Entre 1500.000 y 2.500.000"/>
    <s v="N/A"/>
    <s v="NS/NR"/>
    <s v="NS/NR"/>
    <s v="Portales de empleo"/>
    <s v="NS/NR"/>
    <s v="NS/NR"/>
    <s v="NS/NR"/>
    <s v="NS/NR"/>
  </r>
  <r>
    <n v="79"/>
    <x v="2"/>
    <x v="1"/>
    <x v="0"/>
    <x v="0"/>
    <x v="66"/>
    <x v="1"/>
    <x v="2"/>
    <x v="2"/>
    <x v="0"/>
    <x v="0"/>
    <x v="1"/>
    <x v="0"/>
    <x v="1"/>
    <x v="4"/>
    <x v="0"/>
    <x v="0"/>
    <x v="1"/>
    <x v="1"/>
    <x v="0"/>
    <x v="0"/>
    <x v="1"/>
    <x v="0"/>
    <x v="0"/>
    <x v="1"/>
    <x v="0"/>
    <x v="0"/>
    <x v="0"/>
    <x v="0"/>
    <x v="1"/>
    <x v="0"/>
    <x v="1"/>
    <x v="1"/>
    <x v="1"/>
    <x v="1"/>
    <x v="0"/>
    <x v="0"/>
    <x v="1"/>
    <x v="0"/>
    <x v="0"/>
    <x v="1"/>
    <x v="0"/>
    <x v="1"/>
    <x v="0"/>
    <s v="NS/NR"/>
    <x v="1"/>
    <x v="2"/>
    <x v="3"/>
    <x v="7"/>
    <x v="1"/>
    <x v="1"/>
    <x v="4"/>
    <x v="0"/>
    <x v="0"/>
    <s v="Si"/>
    <s v="Educación"/>
    <s v="NS/NR"/>
    <s v="NS/NR"/>
    <s v="Diseño e implementación de proyectos de investigación y/o intervención social"/>
    <s v="Elaboración de artículos, reseñas, ponencias entre otros escritos académicos"/>
    <s v="NS/NR"/>
    <s v="NS/NR"/>
    <s v="N/A"/>
    <s v="N/A"/>
    <s v="En poca medida"/>
    <s v="En buena medida"/>
    <s v="No"/>
    <s v="Siento que no tienen interrelación"/>
    <s v="NS/NR"/>
    <s v="NS/NR"/>
    <s v="Información de tercero"/>
    <s v="No"/>
    <s v="Bajo nivel académico"/>
    <s v="NS/NR"/>
    <s v="Enseñanzas más orientadas al detalle y la realidad del entorno"/>
    <s v="NS/NR"/>
    <s v="NS/NR"/>
    <s v="NS/NR"/>
    <s v="Menos de 1.500.000"/>
    <s v="N/A"/>
    <s v="N/A"/>
    <s v="NS/NR"/>
    <s v="Contactos personales"/>
    <s v="NS/NR"/>
    <s v="NS/NR"/>
    <s v="NS/NR"/>
    <s v="NS/NR"/>
    <s v="NS/NR"/>
  </r>
  <r>
    <n v="80"/>
    <x v="8"/>
    <x v="1"/>
    <x v="0"/>
    <x v="0"/>
    <x v="67"/>
    <x v="0"/>
    <x v="2"/>
    <x v="2"/>
    <x v="0"/>
    <x v="0"/>
    <x v="0"/>
    <x v="0"/>
    <x v="0"/>
    <x v="4"/>
    <x v="1"/>
    <x v="10"/>
    <x v="1"/>
    <x v="1"/>
    <x v="1"/>
    <x v="0"/>
    <x v="0"/>
    <x v="0"/>
    <x v="0"/>
    <x v="1"/>
    <x v="0"/>
    <x v="0"/>
    <x v="0"/>
    <x v="0"/>
    <x v="1"/>
    <x v="0"/>
    <x v="1"/>
    <x v="1"/>
    <x v="1"/>
    <x v="1"/>
    <x v="0"/>
    <x v="0"/>
    <x v="1"/>
    <x v="0"/>
    <x v="0"/>
    <x v="1"/>
    <x v="0"/>
    <x v="1"/>
    <x v="0"/>
    <s v="NS/NR"/>
    <x v="1"/>
    <x v="11"/>
    <x v="4"/>
    <x v="12"/>
    <x v="1"/>
    <x v="1"/>
    <x v="26"/>
    <x v="5"/>
    <x v="7"/>
    <s v="Si"/>
    <s v="Antropología Urbana"/>
    <s v="NS/NR"/>
    <s v="NS/NR"/>
    <s v="NS/NR"/>
    <s v="NS/NR"/>
    <s v="Idiomas"/>
    <s v="NS/NR"/>
    <s v="N/A"/>
    <s v="N/A"/>
    <s v="En buena medida"/>
    <s v="En buena medida"/>
    <s v="Si"/>
    <s v="NS/NR"/>
    <s v="Si"/>
    <s v="NS/NR"/>
    <s v="Información de tercero"/>
    <s v="Si"/>
    <s v="NS/NR"/>
    <s v="Combinar la formación teórica con prácticas en instituciones y/o organizaciones"/>
    <s v="NS/NR"/>
    <s v="NS/NR"/>
    <s v="NS/NR"/>
    <s v="NS/NR"/>
    <s v="N/A"/>
    <s v="Entre 1500.000 y 2.500.000"/>
    <s v="N/A"/>
    <s v="NS/NR"/>
    <s v="NS/NR"/>
    <s v="NS/NR"/>
    <s v="Redes sociales"/>
    <s v="NS/NR"/>
    <s v="NS/NR"/>
    <s v="NS/NR"/>
  </r>
  <r>
    <n v="81"/>
    <x v="5"/>
    <x v="0"/>
    <x v="0"/>
    <x v="0"/>
    <x v="68"/>
    <x v="0"/>
    <x v="2"/>
    <x v="2"/>
    <x v="0"/>
    <x v="0"/>
    <x v="0"/>
    <x v="0"/>
    <x v="0"/>
    <x v="0"/>
    <x v="1"/>
    <x v="22"/>
    <x v="0"/>
    <x v="1"/>
    <x v="0"/>
    <x v="0"/>
    <x v="1"/>
    <x v="0"/>
    <x v="1"/>
    <x v="0"/>
    <x v="0"/>
    <x v="0"/>
    <x v="0"/>
    <x v="0"/>
    <x v="1"/>
    <x v="0"/>
    <x v="0"/>
    <x v="1"/>
    <x v="1"/>
    <x v="1"/>
    <x v="1"/>
    <x v="0"/>
    <x v="1"/>
    <x v="1"/>
    <x v="1"/>
    <x v="0"/>
    <x v="0"/>
    <x v="0"/>
    <x v="0"/>
    <s v="NS/NR"/>
    <x v="1"/>
    <x v="11"/>
    <x v="4"/>
    <x v="16"/>
    <x v="0"/>
    <x v="1"/>
    <x v="2"/>
    <x v="0"/>
    <x v="0"/>
    <s v="Si"/>
    <s v="Antropología Médica"/>
    <s v="Prácticas profesionales"/>
    <s v="NS/NR"/>
    <s v="Diseño e implementación de proyectos de investigación y/o intervención social"/>
    <s v="NS/NR"/>
    <s v="NS/NR"/>
    <s v="NS/NR"/>
    <s v="N/A"/>
    <s v="N/A"/>
    <s v="En buena medida"/>
    <s v="En poca medida"/>
    <s v="Si"/>
    <s v="NS/NR"/>
    <s v="No"/>
    <s v="Falta de emplear e integrar el conocimiento técnico"/>
    <s v="Información externa"/>
    <s v="Si"/>
    <s v="NS/NR"/>
    <s v="Combinar la formación teórica con prácticas en instituciones y/o organizaciones"/>
    <s v="Enseñanzas más orientadas al detalle y la realidad del entorno"/>
    <s v="NS/NR"/>
    <s v="NS/NR"/>
    <s v="NS/NR"/>
    <s v="Menos de 1.500.000"/>
    <s v="N/A"/>
    <s v="N/A"/>
    <s v="Webs de las instituciones y organizaciones"/>
    <s v="NS/NR"/>
    <s v="Portales de empleo"/>
    <s v="NS/NR"/>
    <s v="NS/NR"/>
    <s v="NS/NR"/>
    <s v="NS/NR"/>
  </r>
  <r>
    <n v="82"/>
    <x v="4"/>
    <x v="0"/>
    <x v="1"/>
    <x v="1"/>
    <x v="69"/>
    <x v="0"/>
    <x v="2"/>
    <x v="2"/>
    <x v="0"/>
    <x v="0"/>
    <x v="0"/>
    <x v="0"/>
    <x v="0"/>
    <x v="8"/>
    <x v="0"/>
    <x v="0"/>
    <x v="1"/>
    <x v="0"/>
    <x v="1"/>
    <x v="0"/>
    <x v="0"/>
    <x v="0"/>
    <x v="0"/>
    <x v="0"/>
    <x v="0"/>
    <x v="0"/>
    <x v="0"/>
    <x v="0"/>
    <x v="1"/>
    <x v="0"/>
    <x v="0"/>
    <x v="0"/>
    <x v="1"/>
    <x v="0"/>
    <x v="1"/>
    <x v="0"/>
    <x v="0"/>
    <x v="1"/>
    <x v="1"/>
    <x v="0"/>
    <x v="0"/>
    <x v="0"/>
    <x v="0"/>
    <s v="NS/NR"/>
    <x v="10"/>
    <x v="15"/>
    <x v="1"/>
    <x v="1"/>
    <x v="10"/>
    <x v="1"/>
    <x v="2"/>
    <x v="0"/>
    <x v="0"/>
    <s v="Si"/>
    <s v="Antropología Forense"/>
    <s v="Prácticas profesionales"/>
    <s v="NS/NR"/>
    <s v="Diseño e implementación de proyectos de investigación y/o intervención social"/>
    <s v="Elaboración de artículos, reseñas, ponencias entre otros escritos académicos"/>
    <s v="Idiomas"/>
    <s v="Habilidades de trabajo en equipo y comunicación oral"/>
    <s v="N/A"/>
    <s v="N/A"/>
    <s v="En buena medida"/>
    <s v="En buena medida"/>
    <s v="Si"/>
    <s v="Es una adecuada secuencia en cuanto fortalece en cada semestre a ciclo de estudio nuestros intéreses y lo que necesitamos"/>
    <s v="No"/>
    <s v="Falta profundizar en las herramientas tecnológicas"/>
    <s v="Internet"/>
    <s v="Si"/>
    <s v="Es una Universidad y un programa que profundiza en el conocimiento científico anterior y antiguo"/>
    <s v="Combinar la formación teórica con prácticas en instituciones y/o organizaciones"/>
    <s v="Enseñanzas más orientadas al detalle y la realidad del entorno"/>
    <s v="Mayor participación de profesionales externos al profesorado a través de conferencias o charlas"/>
    <s v="NS/NR"/>
    <s v="NS/NR"/>
    <s v="N/A"/>
    <s v="Entre 1500.000 y 2.500.000"/>
    <s v="N/A"/>
    <s v="Webs de las instituciones y organizaciones"/>
    <s v="NS/NR"/>
    <s v="NS/NR"/>
    <s v="NS/NR"/>
    <s v="NS/NR"/>
    <s v="NS/NR"/>
    <s v="NS/NR"/>
  </r>
  <r>
    <n v="83"/>
    <x v="7"/>
    <x v="1"/>
    <x v="10"/>
    <x v="0"/>
    <x v="70"/>
    <x v="0"/>
    <x v="2"/>
    <x v="2"/>
    <x v="0"/>
    <x v="0"/>
    <x v="0"/>
    <x v="0"/>
    <x v="0"/>
    <x v="0"/>
    <x v="0"/>
    <x v="0"/>
    <x v="0"/>
    <x v="1"/>
    <x v="0"/>
    <x v="1"/>
    <x v="1"/>
    <x v="1"/>
    <x v="0"/>
    <x v="0"/>
    <x v="0"/>
    <x v="0"/>
    <x v="0"/>
    <x v="1"/>
    <x v="1"/>
    <x v="0"/>
    <x v="0"/>
    <x v="0"/>
    <x v="1"/>
    <x v="1"/>
    <x v="1"/>
    <x v="0"/>
    <x v="1"/>
    <x v="1"/>
    <x v="1"/>
    <x v="0"/>
    <x v="0"/>
    <x v="0"/>
    <x v="0"/>
    <s v="NS/NR"/>
    <x v="7"/>
    <x v="14"/>
    <x v="2"/>
    <x v="12"/>
    <x v="3"/>
    <x v="6"/>
    <x v="2"/>
    <x v="0"/>
    <x v="0"/>
    <s v="Si"/>
    <s v="Antropología Forense"/>
    <s v="Prácticas profesionales"/>
    <s v="NS/NR"/>
    <s v="NS/NR"/>
    <s v="Elaboración de artículos, reseñas, ponencias entre otros escritos académicos"/>
    <s v="NS/NR"/>
    <s v="NS/NR"/>
    <s v="N/A"/>
    <s v="N/A"/>
    <s v="En poca medida"/>
    <s v="En poca medida"/>
    <s v="Si"/>
    <s v="NS/NR"/>
    <s v="No"/>
    <s v="NS/NR"/>
    <s v="Información de tercero"/>
    <s v="No"/>
    <s v="Me gustaría que enfocaran más en conocimientos técnicos en cuanto a Antropología Forense se refiere"/>
    <s v="Combinar la formación teórica con prácticas en instituciones y/o organizaciones"/>
    <s v="NS/NR"/>
    <s v="Mayor participación de profesionales externos al profesorado a través de conferencias o charlas"/>
    <s v="NS/NR"/>
    <s v="NS/NR"/>
    <s v="N/A"/>
    <s v="N/A"/>
    <s v="Entre 2.500.000 y 3.500.000"/>
    <s v="NS/NR"/>
    <s v="Contactos personales"/>
    <s v="Portales de empleo"/>
    <s v="NS/NR"/>
    <s v="Prensa"/>
    <s v="NS/NR"/>
    <s v="NS/NR"/>
  </r>
  <r>
    <n v="84"/>
    <x v="5"/>
    <x v="0"/>
    <x v="28"/>
    <x v="0"/>
    <x v="71"/>
    <x v="0"/>
    <x v="2"/>
    <x v="2"/>
    <x v="0"/>
    <x v="0"/>
    <x v="0"/>
    <x v="0"/>
    <x v="0"/>
    <x v="4"/>
    <x v="0"/>
    <x v="0"/>
    <x v="1"/>
    <x v="0"/>
    <x v="0"/>
    <x v="0"/>
    <x v="0"/>
    <x v="0"/>
    <x v="0"/>
    <x v="0"/>
    <x v="0"/>
    <x v="0"/>
    <x v="0"/>
    <x v="0"/>
    <x v="1"/>
    <x v="0"/>
    <x v="0"/>
    <x v="0"/>
    <x v="1"/>
    <x v="1"/>
    <x v="0"/>
    <x v="0"/>
    <x v="1"/>
    <x v="1"/>
    <x v="1"/>
    <x v="1"/>
    <x v="0"/>
    <x v="0"/>
    <x v="0"/>
    <s v="NS/NR"/>
    <x v="7"/>
    <x v="11"/>
    <x v="13"/>
    <x v="7"/>
    <x v="3"/>
    <x v="1"/>
    <x v="2"/>
    <x v="0"/>
    <x v="0"/>
    <s v="Si"/>
    <s v="Antropología Forense"/>
    <s v="Prácticas profesionales"/>
    <s v="Trabajo con comunidades rurales"/>
    <s v="Diseño e implementación de proyectos de investigación y/o intervención social"/>
    <s v="Elaboración de artículos, reseñas, ponencias entre otros escritos académicos"/>
    <s v="Idiomas"/>
    <s v="NS/NR"/>
    <s v="N/A"/>
    <s v="N/A"/>
    <s v="En poca medida"/>
    <s v="En gran medida"/>
    <s v="Si"/>
    <s v="Responde, en nombre, de los elementos ue necesitamos como profesionales fortaleciendo los cuatro enfasis en que nos desempeñaremos"/>
    <s v="Si"/>
    <s v="Cumple con el aspecto científico y competitivo pero no con el tecnológico"/>
    <s v="Internet"/>
    <s v="Si"/>
    <s v="Siento que en cuanto a teoría si, pero se debe fortalecer la parte práctica y referirse más a temas actuales"/>
    <s v="Combinar la formación teórica con prácticas en instituciones y/o organizaciones"/>
    <s v="Enseñanzas más orientadas al detalle y la realidad del entorno"/>
    <s v="Mayor participación de profesionales externos al profesorado a través de conferencias o charlas"/>
    <s v="NS/NR"/>
    <s v="NS/NR"/>
    <s v="N/A"/>
    <s v="N/A"/>
    <s v="Entre 2.500.000 y 3.500.000"/>
    <s v="Webs de las instituciones y organizaciones"/>
    <s v="NS/NR"/>
    <s v="NS/NR"/>
    <s v="NS/NR"/>
    <s v="NS/NR"/>
    <s v="NS/NR"/>
    <s v="NS/NR"/>
  </r>
  <r>
    <n v="85"/>
    <x v="5"/>
    <x v="0"/>
    <x v="17"/>
    <x v="1"/>
    <x v="30"/>
    <x v="0"/>
    <x v="2"/>
    <x v="2"/>
    <x v="0"/>
    <x v="0"/>
    <x v="0"/>
    <x v="0"/>
    <x v="0"/>
    <x v="8"/>
    <x v="0"/>
    <x v="0"/>
    <x v="0"/>
    <x v="1"/>
    <x v="1"/>
    <x v="0"/>
    <x v="0"/>
    <x v="0"/>
    <x v="0"/>
    <x v="0"/>
    <x v="0"/>
    <x v="0"/>
    <x v="0"/>
    <x v="1"/>
    <x v="1"/>
    <x v="0"/>
    <x v="1"/>
    <x v="0"/>
    <x v="1"/>
    <x v="1"/>
    <x v="0"/>
    <x v="0"/>
    <x v="0"/>
    <x v="0"/>
    <x v="1"/>
    <x v="0"/>
    <x v="0"/>
    <x v="0"/>
    <x v="0"/>
    <s v="NS/NR"/>
    <x v="10"/>
    <x v="5"/>
    <x v="15"/>
    <x v="4"/>
    <x v="2"/>
    <x v="1"/>
    <x v="2"/>
    <x v="0"/>
    <x v="0"/>
    <s v="Si"/>
    <s v="Antropología Forense"/>
    <s v="NS/NR"/>
    <s v="NS/NR"/>
    <s v="Diseño e implementación de proyectos de investigación y/o intervención social"/>
    <s v="NS/NR"/>
    <s v="NS/NR"/>
    <s v="NS/NR"/>
    <s v="N/A"/>
    <s v="N/A"/>
    <s v="En buena medida"/>
    <s v="En buena medida"/>
    <s v="Si"/>
    <s v="Nos brinda variedad de seminarios, al igual que las materias abligatorias"/>
    <s v="No"/>
    <s v="Se hacen prácticas muy pocas en torno a lo científico y tecnológico"/>
    <s v="Información externa"/>
    <s v="Si"/>
    <s v="He aprendido mucho desde que ingrese gracias a la orientación de los profesores"/>
    <s v="Combinar la formación teórica con prácticas en instituciones y/o organizaciones"/>
    <s v="NS/NR"/>
    <s v="Mayor participación de profesionales externos al profesorado a través de conferencias o charlas"/>
    <s v="NS/NR"/>
    <s v="NS/NR"/>
    <s v="N/A"/>
    <s v="Entre 1500.000 y 2.500.000"/>
    <s v="N/A"/>
    <s v="Webs de las instituciones y organizaciones"/>
    <s v="Contactos personales"/>
    <s v="NS/NR"/>
    <s v="NS/NR"/>
    <s v="NS/NR"/>
    <s v="NS/NR"/>
    <s v="NS/NR"/>
  </r>
  <r>
    <n v="86"/>
    <x v="2"/>
    <x v="0"/>
    <x v="0"/>
    <x v="0"/>
    <x v="72"/>
    <x v="0"/>
    <x v="2"/>
    <x v="2"/>
    <x v="0"/>
    <x v="0"/>
    <x v="0"/>
    <x v="0"/>
    <x v="0"/>
    <x v="0"/>
    <x v="0"/>
    <x v="0"/>
    <x v="0"/>
    <x v="1"/>
    <x v="1"/>
    <x v="0"/>
    <x v="0"/>
    <x v="0"/>
    <x v="0"/>
    <x v="0"/>
    <x v="0"/>
    <x v="0"/>
    <x v="0"/>
    <x v="1"/>
    <x v="0"/>
    <x v="0"/>
    <x v="0"/>
    <x v="0"/>
    <x v="0"/>
    <x v="1"/>
    <x v="0"/>
    <x v="0"/>
    <x v="1"/>
    <x v="0"/>
    <x v="1"/>
    <x v="0"/>
    <x v="0"/>
    <x v="0"/>
    <x v="0"/>
    <s v="NS/NR"/>
    <x v="10"/>
    <x v="15"/>
    <x v="2"/>
    <x v="4"/>
    <x v="2"/>
    <x v="1"/>
    <x v="0"/>
    <x v="0"/>
    <x v="0"/>
    <s v="Si"/>
    <s v="Estudios de Paz y Conflicto"/>
    <s v="NS/NR"/>
    <s v="NS/NR"/>
    <s v="Diseño e implementación de proyectos de investigación y/o intervención social"/>
    <s v="NS/NR"/>
    <s v="Idiomas"/>
    <s v="NS/NR"/>
    <s v="N/A"/>
    <s v="N/A"/>
    <s v="En buena medida"/>
    <s v="En buena medida"/>
    <s v="Si"/>
    <s v="Pienso que cumple con lo requisitos que pide la Universidad y el perfil de un antropólogo en el ambito profesional"/>
    <s v="No"/>
    <s v="Porque no contamos algunas veces con equipos necesarios para salir a campo y las salidas son muy cortas"/>
    <s v="Información de tercero"/>
    <s v="NS/NR"/>
    <s v="NS/NR"/>
    <s v="Combinar la formación teórica con prácticas en instituciones y/o organizaciones"/>
    <s v="Enseñanzas más orientadas al detalle y la realidad del entorno"/>
    <s v="NS/NR"/>
    <s v="NS/NR"/>
    <s v="NS/NR"/>
    <s v="N/A"/>
    <s v="Entre 1500.000 y 2.500.000"/>
    <s v="N/A"/>
    <s v="Webs de las instituciones y organizaciones"/>
    <s v="NS/NR"/>
    <s v="Portales de empleo"/>
    <s v="Redes sociales"/>
    <s v="NS/NR"/>
    <s v="NS/NR"/>
    <s v="NS/NR"/>
  </r>
  <r>
    <n v="87"/>
    <x v="7"/>
    <x v="0"/>
    <x v="0"/>
    <x v="0"/>
    <x v="71"/>
    <x v="0"/>
    <x v="2"/>
    <x v="2"/>
    <x v="0"/>
    <x v="1"/>
    <x v="1"/>
    <x v="0"/>
    <x v="0"/>
    <x v="1"/>
    <x v="0"/>
    <x v="0"/>
    <x v="1"/>
    <x v="1"/>
    <x v="1"/>
    <x v="0"/>
    <x v="1"/>
    <x v="1"/>
    <x v="0"/>
    <x v="1"/>
    <x v="1"/>
    <x v="0"/>
    <x v="0"/>
    <x v="1"/>
    <x v="1"/>
    <x v="0"/>
    <x v="0"/>
    <x v="0"/>
    <x v="0"/>
    <x v="0"/>
    <x v="0"/>
    <x v="0"/>
    <x v="1"/>
    <x v="1"/>
    <x v="0"/>
    <x v="0"/>
    <x v="1"/>
    <x v="1"/>
    <x v="0"/>
    <s v="NS/NR"/>
    <x v="5"/>
    <x v="7"/>
    <x v="6"/>
    <x v="2"/>
    <x v="1"/>
    <x v="1"/>
    <x v="6"/>
    <x v="13"/>
    <x v="8"/>
    <s v="Si"/>
    <s v="Estudios en Corporalidad"/>
    <s v="NS/NR"/>
    <s v="Trabajo con comunidades rurales"/>
    <s v="Diseño e implementación de proyectos de investigación y/o intervención social"/>
    <s v="Elaboración de artículos, reseñas, ponencias entre otros escritos académicos"/>
    <s v="NS/NR"/>
    <s v="NS/NR"/>
    <s v="N/A"/>
    <s v="N/A"/>
    <s v="En buena medida"/>
    <s v="En buena medida"/>
    <s v="Si"/>
    <s v="SI, aunque en muchas ocasiones siento que falta ampliar muchos conceptos teóricos y prácticos que se quedan en primer semestre"/>
    <s v="Si"/>
    <s v="si bueno con las prácticas en campo y en el análisis teórico"/>
    <s v="Información de tercero"/>
    <s v="Si"/>
    <s v="Me gusta el nivel que manejan los profesores, son buenos aunque algunas metodologías de algunos profes no sean las que mejor llegan"/>
    <s v="NS/NR"/>
    <s v="Enseñanzas más orientadas al detalle y la realidad del entorno"/>
    <s v="Mayor participación de profesionales externos al profesorado a través de conferencias o charlas"/>
    <s v="NS/NR"/>
    <s v="NS/NR"/>
    <s v="N/A"/>
    <s v="Entre 1500.000 y 2.500.000"/>
    <s v="N/A"/>
    <s v="Webs de las instituciones y organizaciones"/>
    <s v="Contactos personales"/>
    <s v="Portales de empleo"/>
    <s v="NS/NR"/>
    <s v="NS/NR"/>
    <s v="NS/NR"/>
    <s v="NS/NR"/>
  </r>
  <r>
    <n v="88"/>
    <x v="10"/>
    <x v="0"/>
    <x v="0"/>
    <x v="0"/>
    <x v="54"/>
    <x v="1"/>
    <x v="3"/>
    <x v="3"/>
    <x v="0"/>
    <x v="0"/>
    <x v="0"/>
    <x v="1"/>
    <x v="1"/>
    <x v="8"/>
    <x v="1"/>
    <x v="23"/>
    <x v="1"/>
    <x v="1"/>
    <x v="1"/>
    <x v="1"/>
    <x v="0"/>
    <x v="0"/>
    <x v="0"/>
    <x v="1"/>
    <x v="0"/>
    <x v="0"/>
    <x v="0"/>
    <x v="0"/>
    <x v="1"/>
    <x v="0"/>
    <x v="1"/>
    <x v="1"/>
    <x v="1"/>
    <x v="1"/>
    <x v="0"/>
    <x v="0"/>
    <x v="1"/>
    <x v="0"/>
    <x v="0"/>
    <x v="0"/>
    <x v="0"/>
    <x v="1"/>
    <x v="0"/>
    <s v="NS/NR"/>
    <x v="22"/>
    <x v="1"/>
    <x v="1"/>
    <x v="12"/>
    <x v="3"/>
    <x v="2"/>
    <x v="27"/>
    <x v="0"/>
    <x v="0"/>
    <s v="Si"/>
    <s v="Estudios Interculturales"/>
    <s v="NS/NR"/>
    <s v="NS/NR"/>
    <s v="NS/NR"/>
    <s v="NS/NR"/>
    <s v="Idiomas"/>
    <s v="Habilidades de trabajo en equipo y comunicación oral"/>
    <s v="N/A"/>
    <s v="N/A"/>
    <s v="En poca medida"/>
    <s v="En gran medida"/>
    <s v="No"/>
    <s v="Pasa por alto enfoques de Antropología &quot;moderna&quot;, es dificil pensarse nuevos caminos académicos"/>
    <s v="No"/>
    <s v="No se enfatizan tal vez a profundidad en requisitos que la situación actual esta pidiendo"/>
    <s v="Página Institucional Universidad del Cauca"/>
    <s v="Si"/>
    <s v="Cuando se inician confrontaciones hacia la construcción de pensamientos coloniales"/>
    <s v="Combinar la formación teórica con prácticas en instituciones y/o organizaciones"/>
    <s v="Enseñanzas más orientadas al detalle y la realidad del entorno"/>
    <s v="Mayor participación de profesionales externos al profesorado a través de conferencias o charlas"/>
    <s v="NS/NR"/>
    <s v="NS/NR"/>
    <s v="N/A"/>
    <s v="Entre 1500.000 y 2.500.000"/>
    <s v="N/A"/>
    <s v="Webs de las instituciones y organizaciones"/>
    <s v="Contactos personales"/>
    <s v="Portales de empleo"/>
    <s v="NS/NR"/>
    <s v="NS/NR"/>
    <s v="NS/NR"/>
    <s v="NS/NR"/>
  </r>
  <r>
    <n v="89"/>
    <x v="2"/>
    <x v="0"/>
    <x v="1"/>
    <x v="1"/>
    <x v="73"/>
    <x v="0"/>
    <x v="3"/>
    <x v="3"/>
    <x v="0"/>
    <x v="0"/>
    <x v="0"/>
    <x v="0"/>
    <x v="0"/>
    <x v="0"/>
    <x v="1"/>
    <x v="24"/>
    <x v="1"/>
    <x v="0"/>
    <x v="1"/>
    <x v="0"/>
    <x v="0"/>
    <x v="0"/>
    <x v="0"/>
    <x v="1"/>
    <x v="0"/>
    <x v="1"/>
    <x v="0"/>
    <x v="0"/>
    <x v="1"/>
    <x v="0"/>
    <x v="0"/>
    <x v="0"/>
    <x v="0"/>
    <x v="1"/>
    <x v="0"/>
    <x v="0"/>
    <x v="1"/>
    <x v="1"/>
    <x v="1"/>
    <x v="0"/>
    <x v="0"/>
    <x v="1"/>
    <x v="0"/>
    <s v="NS/NR"/>
    <x v="14"/>
    <x v="11"/>
    <x v="1"/>
    <x v="9"/>
    <x v="1"/>
    <x v="1"/>
    <x v="0"/>
    <x v="0"/>
    <x v="0"/>
    <s v="Si"/>
    <s v="NS/NR"/>
    <s v="NS/NR"/>
    <s v="Trabajo con comunidades rurales"/>
    <s v="Diseño e implementación de proyectos de investigación y/o intervención social"/>
    <s v="NS/NR"/>
    <s v="NS/NR"/>
    <s v="NS/NR"/>
    <s v="N/A"/>
    <s v="N/A"/>
    <s v="Lo desconozco"/>
    <s v="En buena medida"/>
    <s v="Si"/>
    <s v="NS/NR"/>
    <s v="No"/>
    <s v="NS/NR"/>
    <s v="Información de tercero"/>
    <s v="Si"/>
    <s v="NS/NR"/>
    <s v="Combinar la formación teórica con prácticas en instituciones y/o organizaciones"/>
    <s v="Enseñanzas más orientadas al detalle y la realidad del entorno"/>
    <s v="NS/NR"/>
    <s v="NS/NR"/>
    <s v="NS/NR"/>
    <s v="Menos de 1.500.000"/>
    <s v="N/A"/>
    <s v="N/A"/>
    <s v="Webs de las instituciones y organizaciones"/>
    <s v="Contactos personales"/>
    <s v="NS/NR"/>
    <s v="NS/NR"/>
    <s v="NS/NR"/>
    <s v="NS/NR"/>
    <s v="NS/NR"/>
  </r>
  <r>
    <n v="90"/>
    <x v="10"/>
    <x v="2"/>
    <x v="1"/>
    <x v="1"/>
    <x v="42"/>
    <x v="1"/>
    <x v="3"/>
    <x v="3"/>
    <x v="1"/>
    <x v="1"/>
    <x v="1"/>
    <x v="1"/>
    <x v="0"/>
    <x v="1"/>
    <x v="1"/>
    <x v="1"/>
    <x v="1"/>
    <x v="1"/>
    <x v="0"/>
    <x v="0"/>
    <x v="0"/>
    <x v="1"/>
    <x v="0"/>
    <x v="0"/>
    <x v="1"/>
    <x v="1"/>
    <x v="0"/>
    <x v="0"/>
    <x v="1"/>
    <x v="1"/>
    <x v="0"/>
    <x v="1"/>
    <x v="0"/>
    <x v="0"/>
    <x v="1"/>
    <x v="1"/>
    <x v="0"/>
    <x v="1"/>
    <x v="0"/>
    <x v="1"/>
    <x v="0"/>
    <x v="1"/>
    <x v="1"/>
    <s v="Antropología Psicológica"/>
    <x v="12"/>
    <x v="1"/>
    <x v="1"/>
    <x v="2"/>
    <x v="1"/>
    <x v="1"/>
    <x v="0"/>
    <x v="0"/>
    <x v="0"/>
    <s v="NS/NR"/>
    <s v="NS/NR"/>
    <s v="NS/NR"/>
    <s v="NS/NR"/>
    <s v="NS/NR"/>
    <s v="NS/NR"/>
    <s v="NS/NR"/>
    <s v="NS/NR"/>
    <s v="N/A"/>
    <s v="N/A"/>
    <s v="NS/NR"/>
    <s v="NS/NR"/>
    <s v="NS/NR"/>
    <s v="NS/NR"/>
    <s v="NS/NR"/>
    <s v="NS/NR"/>
    <s v="NS/NR"/>
    <s v="NS/NR"/>
    <s v="NS/NR"/>
    <s v="NS/NR"/>
    <s v="NS/NR"/>
    <s v="NS/NR"/>
    <s v="NS/NR"/>
    <s v="NS/NR"/>
    <s v="N/A"/>
    <s v="N/A"/>
    <s v="N/A"/>
    <s v="NS/NR"/>
    <s v="NS/NR"/>
    <s v="NS/NR"/>
    <s v="NS/NR"/>
    <s v="NS/NR"/>
    <s v="NS/NR"/>
    <s v="NS/NR"/>
  </r>
  <r>
    <n v="91"/>
    <x v="7"/>
    <x v="0"/>
    <x v="0"/>
    <x v="0"/>
    <x v="50"/>
    <x v="0"/>
    <x v="3"/>
    <x v="3"/>
    <x v="0"/>
    <x v="0"/>
    <x v="0"/>
    <x v="0"/>
    <x v="0"/>
    <x v="4"/>
    <x v="0"/>
    <x v="0"/>
    <x v="1"/>
    <x v="1"/>
    <x v="0"/>
    <x v="1"/>
    <x v="0"/>
    <x v="0"/>
    <x v="0"/>
    <x v="1"/>
    <x v="0"/>
    <x v="0"/>
    <x v="0"/>
    <x v="1"/>
    <x v="0"/>
    <x v="0"/>
    <x v="1"/>
    <x v="0"/>
    <x v="1"/>
    <x v="1"/>
    <x v="1"/>
    <x v="0"/>
    <x v="1"/>
    <x v="0"/>
    <x v="1"/>
    <x v="0"/>
    <x v="0"/>
    <x v="1"/>
    <x v="0"/>
    <s v="NS/NR"/>
    <x v="3"/>
    <x v="1"/>
    <x v="1"/>
    <x v="8"/>
    <x v="11"/>
    <x v="1"/>
    <x v="0"/>
    <x v="0"/>
    <x v="0"/>
    <s v="Si"/>
    <s v="Antropología Social"/>
    <s v="NS/NR"/>
    <s v="NS/NR"/>
    <s v="NS/NR"/>
    <s v="NS/NR"/>
    <s v="NS/NR"/>
    <s v="Habilidades de trabajo en equipo y comunicación oral"/>
    <s v="N/A"/>
    <s v="N/A"/>
    <s v="En buena medida"/>
    <s v="En buena medida"/>
    <s v="No"/>
    <s v="Porque el plan de estudio no se encuentra muy explicito para el estudiante"/>
    <s v="No"/>
    <s v="Porque falta más implemento técnico"/>
    <s v="Información de tercero"/>
    <s v="Si"/>
    <s v="Aunque el pensum no este completo frente a unas técnicas que se ajusten a la actualidad, el nivel educativo brindado tiene un buen nivel nacionalmente"/>
    <s v="NS/NR"/>
    <s v="Enseñanzas más orientadas al detalle y la realidad del entorno"/>
    <s v="NS/NR"/>
    <s v="NS/NR"/>
    <s v="NS/NR"/>
    <s v="N/A"/>
    <s v="Entre 1500.000 y 2.500.000"/>
    <s v="N/A"/>
    <s v="NS/NR"/>
    <s v="Contactos personales"/>
    <s v="NS/NR"/>
    <s v="NS/NR"/>
    <s v="NS/NR"/>
    <s v="NS/NR"/>
    <s v="NS/NR"/>
  </r>
  <r>
    <n v="92"/>
    <x v="7"/>
    <x v="1"/>
    <x v="0"/>
    <x v="0"/>
    <x v="21"/>
    <x v="0"/>
    <x v="3"/>
    <x v="3"/>
    <x v="0"/>
    <x v="0"/>
    <x v="0"/>
    <x v="0"/>
    <x v="0"/>
    <x v="7"/>
    <x v="1"/>
    <x v="25"/>
    <x v="0"/>
    <x v="1"/>
    <x v="0"/>
    <x v="1"/>
    <x v="0"/>
    <x v="0"/>
    <x v="1"/>
    <x v="0"/>
    <x v="0"/>
    <x v="1"/>
    <x v="0"/>
    <x v="1"/>
    <x v="0"/>
    <x v="0"/>
    <x v="1"/>
    <x v="0"/>
    <x v="1"/>
    <x v="1"/>
    <x v="1"/>
    <x v="1"/>
    <x v="1"/>
    <x v="0"/>
    <x v="1"/>
    <x v="0"/>
    <x v="0"/>
    <x v="0"/>
    <x v="0"/>
    <s v="NS/NR"/>
    <x v="4"/>
    <x v="1"/>
    <x v="1"/>
    <x v="2"/>
    <x v="1"/>
    <x v="1"/>
    <x v="0"/>
    <x v="0"/>
    <x v="0"/>
    <s v="Si"/>
    <s v="Arqueología"/>
    <s v="Prácticas profesionales"/>
    <s v="NS/NR"/>
    <s v="Diseño e implementación de proyectos de investigación y/o intervención social"/>
    <s v="NS/NR"/>
    <s v="Idiomas"/>
    <s v="NS/NR"/>
    <s v="N/A"/>
    <s v="N/A"/>
    <s v="Lo desconozco"/>
    <s v="En buena medida"/>
    <s v="Si"/>
    <s v="Es lo suficientemente flexible para poder desarrollar el conocimiento que se imparte"/>
    <s v="No"/>
    <s v="Tecnológico no"/>
    <s v="Información de tercero"/>
    <s v="Si"/>
    <s v="NS/NR"/>
    <s v="Combinar la formación teórica con prácticas en instituciones y/o organizaciones"/>
    <s v="Enseñanzas más orientadas al detalle y la realidad del entorno"/>
    <s v="NS/NR"/>
    <s v="NS/NR"/>
    <s v="NS/NR"/>
    <s v="Menos de 1.500.000"/>
    <s v="N/A"/>
    <s v="N/A"/>
    <s v="Webs de las instituciones y organizaciones"/>
    <s v="Contactos personales"/>
    <s v="NS/NR"/>
    <s v="Redes sociales"/>
    <s v="NS/NR"/>
    <s v="NS/NR"/>
    <s v="NS/NR"/>
  </r>
  <r>
    <n v="93"/>
    <x v="6"/>
    <x v="0"/>
    <x v="0"/>
    <x v="0"/>
    <x v="67"/>
    <x v="0"/>
    <x v="4"/>
    <x v="3"/>
    <x v="0"/>
    <x v="0"/>
    <x v="0"/>
    <x v="1"/>
    <x v="1"/>
    <x v="6"/>
    <x v="0"/>
    <x v="0"/>
    <x v="1"/>
    <x v="1"/>
    <x v="1"/>
    <x v="0"/>
    <x v="0"/>
    <x v="0"/>
    <x v="0"/>
    <x v="1"/>
    <x v="0"/>
    <x v="0"/>
    <x v="0"/>
    <x v="0"/>
    <x v="0"/>
    <x v="1"/>
    <x v="1"/>
    <x v="1"/>
    <x v="1"/>
    <x v="1"/>
    <x v="0"/>
    <x v="0"/>
    <x v="1"/>
    <x v="0"/>
    <x v="0"/>
    <x v="1"/>
    <x v="0"/>
    <x v="1"/>
    <x v="0"/>
    <s v="NS/NR"/>
    <x v="20"/>
    <x v="10"/>
    <x v="1"/>
    <x v="6"/>
    <x v="1"/>
    <x v="1"/>
    <x v="6"/>
    <x v="0"/>
    <x v="0"/>
    <s v="Si"/>
    <s v="NS/NR"/>
    <s v="NS/NR"/>
    <s v="Trabajo con comunidades rurales"/>
    <s v="Diseño e implementación de proyectos de investigación y/o intervención social"/>
    <s v="NS/NR"/>
    <s v="NS/NR"/>
    <s v="NS/NR"/>
    <s v="N/A"/>
    <s v="N/A"/>
    <s v="En poca medida"/>
    <s v="En poca medida"/>
    <s v="No"/>
    <s v="A lo largo de la carrera, no brindan una &quot;introducción&quot; de las asignaturas, que muchas veces quedan en el aire y no aterrizan"/>
    <s v="No"/>
    <s v="NS/NR"/>
    <s v="Página Institucional Universidad del Cauca"/>
    <s v="No"/>
    <s v="Solo brindan temas podrian profeundizarce más o al menos diseñar talleres para las diversos temas que son de preferencia para los estudiantes"/>
    <s v="Combinar la formación teórica con prácticas en instituciones y/o organizaciones"/>
    <s v="NS/NR"/>
    <s v="NS/NR"/>
    <s v="NS/NR"/>
    <s v="NS/NR"/>
    <s v="NS/NR"/>
    <s v="NS/NR"/>
    <s v="NS/NR"/>
    <s v="Webs de las instituciones y organizaciones"/>
    <s v="NS/NR"/>
    <s v="NS/NR"/>
    <s v="NS/NR"/>
    <s v="NS/NR"/>
    <s v="NS/NR"/>
    <s v="NS/NR"/>
  </r>
  <r>
    <n v="94"/>
    <x v="2"/>
    <x v="0"/>
    <x v="10"/>
    <x v="0"/>
    <x v="74"/>
    <x v="0"/>
    <x v="3"/>
    <x v="3"/>
    <x v="0"/>
    <x v="0"/>
    <x v="0"/>
    <x v="0"/>
    <x v="0"/>
    <x v="1"/>
    <x v="0"/>
    <x v="0"/>
    <x v="1"/>
    <x v="1"/>
    <x v="0"/>
    <x v="0"/>
    <x v="1"/>
    <x v="0"/>
    <x v="0"/>
    <x v="1"/>
    <x v="1"/>
    <x v="0"/>
    <x v="0"/>
    <x v="1"/>
    <x v="0"/>
    <x v="0"/>
    <x v="1"/>
    <x v="0"/>
    <x v="0"/>
    <x v="1"/>
    <x v="0"/>
    <x v="0"/>
    <x v="1"/>
    <x v="0"/>
    <x v="0"/>
    <x v="1"/>
    <x v="1"/>
    <x v="1"/>
    <x v="0"/>
    <s v="NS/NR"/>
    <x v="3"/>
    <x v="11"/>
    <x v="1"/>
    <x v="14"/>
    <x v="12"/>
    <x v="1"/>
    <x v="2"/>
    <x v="0"/>
    <x v="0"/>
    <s v="Si"/>
    <s v="Estudios de Género"/>
    <s v="NS/NR"/>
    <s v="NS/NR"/>
    <s v="Diseño e implementación de proyectos de investigación y/o intervención social"/>
    <s v="Elaboración de artículos, reseñas, ponencias entre otros escritos académicos"/>
    <s v="Idiomas"/>
    <s v="NS/NR"/>
    <s v="N/A"/>
    <s v="N/A"/>
    <s v="En buena medida"/>
    <s v="En buena medida"/>
    <s v="No"/>
    <s v="Porque al incio de la carrera del programa, no logra esbozar lo que podía ser la carrera de Antropología como tal, además son muy pocos cursos en el pensum"/>
    <s v="Si"/>
    <s v="En buena medida logra la articulación de los elementos y por eso el desarrollo práctico de la formación en el departamento"/>
    <s v="Información de tercero"/>
    <s v="No"/>
    <s v="En algunos cursos que reuieren de la práctica no logran desarrollarsen bien y otros cursos que son de gran importancia pasan desapersividos"/>
    <s v="Combinar la formación teórica con prácticas en instituciones y/o organizaciones"/>
    <s v="Enseñanzas más orientadas al detalle y la realidad del entorno"/>
    <s v="NS/NR"/>
    <s v="NS/NR"/>
    <s v="NS/NR"/>
    <s v="N/A"/>
    <s v="Entre 1500.000 y 2.500.000"/>
    <s v="N/A"/>
    <s v="Webs de las instituciones y organizaciones"/>
    <s v="Contactos personales"/>
    <s v="NS/NR"/>
    <s v="NS/NR"/>
    <s v="NS/NR"/>
    <s v="NS/NR"/>
    <s v="NS/NR"/>
  </r>
  <r>
    <n v="95"/>
    <x v="2"/>
    <x v="1"/>
    <x v="10"/>
    <x v="0"/>
    <x v="75"/>
    <x v="0"/>
    <x v="3"/>
    <x v="3"/>
    <x v="0"/>
    <x v="0"/>
    <x v="0"/>
    <x v="0"/>
    <x v="0"/>
    <x v="5"/>
    <x v="0"/>
    <x v="0"/>
    <x v="1"/>
    <x v="1"/>
    <x v="1"/>
    <x v="0"/>
    <x v="0"/>
    <x v="0"/>
    <x v="0"/>
    <x v="1"/>
    <x v="0"/>
    <x v="0"/>
    <x v="0"/>
    <x v="0"/>
    <x v="0"/>
    <x v="1"/>
    <x v="1"/>
    <x v="1"/>
    <x v="0"/>
    <x v="1"/>
    <x v="0"/>
    <x v="0"/>
    <x v="1"/>
    <x v="0"/>
    <x v="1"/>
    <x v="1"/>
    <x v="0"/>
    <x v="1"/>
    <x v="0"/>
    <s v="NS/NR"/>
    <x v="1"/>
    <x v="20"/>
    <x v="19"/>
    <x v="3"/>
    <x v="4"/>
    <x v="7"/>
    <x v="18"/>
    <x v="0"/>
    <x v="0"/>
    <s v="Si"/>
    <s v="Educación"/>
    <s v="NS/NR"/>
    <s v="NS/NR"/>
    <s v="NS/NR"/>
    <s v="Elaboración de artículos, reseñas, ponencias entre otros escritos académicos"/>
    <s v="NS/NR"/>
    <s v="NS/NR"/>
    <s v="N/A"/>
    <s v="N/A"/>
    <s v="En poca medida"/>
    <s v="Lo desconozco"/>
    <s v="No"/>
    <s v="Trabajando en cuatro disciplina, que creo no es lo ideal, no hay consonancia en el orden de materias del ciclo básico (1a4), y hay materias en el nivel de profundización que no responda a las necesidades del momento"/>
    <s v="No"/>
    <s v="Falta más profundidad en la lectura de contexto que tenemos"/>
    <s v="Internet"/>
    <s v="Si"/>
    <s v="Pero solo en un sentido crítico de interes en las falencias que se tiene para mejorar"/>
    <s v="NS/NR"/>
    <s v="Enseñanzas más orientadas al detalle y la realidad del entorno"/>
    <s v="NS/NR"/>
    <s v="NS/NR"/>
    <s v="NS/NR"/>
    <s v="Menos de 1.500.000"/>
    <s v="N/A"/>
    <s v="N/A"/>
    <s v="NS/NR"/>
    <s v="Contactos personales"/>
    <s v="NS/NR"/>
    <s v="NS/NR"/>
    <s v="NS/NR"/>
    <s v="NS/NR"/>
    <s v="NS/NR"/>
  </r>
  <r>
    <n v="96"/>
    <x v="7"/>
    <x v="1"/>
    <x v="0"/>
    <x v="1"/>
    <x v="76"/>
    <x v="1"/>
    <x v="3"/>
    <x v="3"/>
    <x v="0"/>
    <x v="0"/>
    <x v="0"/>
    <x v="0"/>
    <x v="0"/>
    <x v="1"/>
    <x v="0"/>
    <x v="0"/>
    <x v="1"/>
    <x v="1"/>
    <x v="0"/>
    <x v="0"/>
    <x v="1"/>
    <x v="0"/>
    <x v="0"/>
    <x v="1"/>
    <x v="0"/>
    <x v="0"/>
    <x v="0"/>
    <x v="0"/>
    <x v="1"/>
    <x v="0"/>
    <x v="1"/>
    <x v="0"/>
    <x v="1"/>
    <x v="1"/>
    <x v="0"/>
    <x v="0"/>
    <x v="1"/>
    <x v="0"/>
    <x v="1"/>
    <x v="0"/>
    <x v="1"/>
    <x v="1"/>
    <x v="0"/>
    <s v="NS/NR"/>
    <x v="5"/>
    <x v="22"/>
    <x v="3"/>
    <x v="1"/>
    <x v="1"/>
    <x v="1"/>
    <x v="16"/>
    <x v="0"/>
    <x v="0"/>
    <s v="Si"/>
    <s v="Antropología Visual"/>
    <s v="NS/NR"/>
    <s v="NS/NR"/>
    <s v="NS/NR"/>
    <s v="NS/NR"/>
    <s v="NS/NR"/>
    <s v="Habilidades de trabajo en equipo y comunicación oral"/>
    <s v="N/A"/>
    <s v="N/A"/>
    <s v="En poca medida"/>
    <s v="En poca medida"/>
    <s v="No"/>
    <s v="Falta continuidad en el proceso de enfoques antropológicos"/>
    <s v="No"/>
    <s v="se hace poco enfasisen la etnografía como herramienta de investigación"/>
    <s v="Información de tercero"/>
    <s v="No"/>
    <s v="Presenta poco apoyo en lo referente a las salidas de campo, algo que es importante en la formación antropológica"/>
    <s v="Combinar la formación teórica con prácticas en instituciones y/o organizaciones"/>
    <s v="NS/NR"/>
    <s v="NS/NR"/>
    <s v="NS/NR"/>
    <s v="NS/NR"/>
    <s v="N/A"/>
    <s v="Entre 1500.000 y 2.500.000"/>
    <s v="N/A"/>
    <s v="Webs de las instituciones y organizaciones"/>
    <s v="NS/NR"/>
    <s v="NS/NR"/>
    <s v="NS/NR"/>
    <s v="NS/NR"/>
    <s v="NS/NR"/>
    <s v="NS/NR"/>
  </r>
  <r>
    <n v="97"/>
    <x v="10"/>
    <x v="1"/>
    <x v="0"/>
    <x v="0"/>
    <x v="77"/>
    <x v="1"/>
    <x v="5"/>
    <x v="4"/>
    <x v="0"/>
    <x v="0"/>
    <x v="0"/>
    <x v="1"/>
    <x v="0"/>
    <x v="5"/>
    <x v="0"/>
    <x v="0"/>
    <x v="0"/>
    <x v="1"/>
    <x v="1"/>
    <x v="0"/>
    <x v="0"/>
    <x v="1"/>
    <x v="1"/>
    <x v="1"/>
    <x v="0"/>
    <x v="1"/>
    <x v="0"/>
    <x v="0"/>
    <x v="1"/>
    <x v="0"/>
    <x v="1"/>
    <x v="1"/>
    <x v="1"/>
    <x v="1"/>
    <x v="0"/>
    <x v="1"/>
    <x v="1"/>
    <x v="0"/>
    <x v="1"/>
    <x v="0"/>
    <x v="1"/>
    <x v="1"/>
    <x v="0"/>
    <s v="NS/NR"/>
    <x v="23"/>
    <x v="2"/>
    <x v="1"/>
    <x v="8"/>
    <x v="3"/>
    <x v="1"/>
    <x v="11"/>
    <x v="0"/>
    <x v="0"/>
    <s v="Si"/>
    <s v="Arqueología"/>
    <s v="NS/NR"/>
    <s v="NS/NR"/>
    <s v="Diseño e implementación de proyectos de investigación y/o intervención social"/>
    <s v="Elaboración de artículos, reseñas, ponencias entre otros escritos académicos"/>
    <s v="Idiomas"/>
    <s v="NS/NR"/>
    <s v="N/A"/>
    <s v="N/A"/>
    <s v="En poca medida"/>
    <s v="En buena medida"/>
    <s v="No"/>
    <s v="Porque materias como ética se ven al final de la carrera y dederían ir al inicio de ellas, para entender mejor la antropología y sus formas de acción"/>
    <s v="No"/>
    <s v="En el caso de la arqueología hacen falta cursos sobre técnologias GPS, mapas, y programas de dibujo digital, que se exigen en el área laboral "/>
    <s v="Información externa"/>
    <s v="Si"/>
    <s v="Mi expectativa fue aprender más del mundo el territorio y mi ser, usando la antropología como herramienta. De cierta manera así fue"/>
    <s v="Combinar la formación teórica con prácticas en instituciones y/o organizaciones"/>
    <s v="Enseñanzas más orientadas al detalle y la realidad del entorno"/>
    <s v="Mayor participación de profesionales externos al profesorado a través de conferencias o charlas"/>
    <s v="NS/NR"/>
    <s v="NS/NR"/>
    <s v="N/A"/>
    <s v="Entre 1500.000 y 2.500.000"/>
    <s v="N/A"/>
    <s v="Webs de las instituciones y organizaciones"/>
    <s v="NS/NR"/>
    <s v="Portales de empleo"/>
    <s v="NS/NR"/>
    <s v="NS/NR"/>
    <s v="NS/NR"/>
    <s v="NS/NR"/>
  </r>
  <r>
    <n v="98"/>
    <x v="7"/>
    <x v="0"/>
    <x v="0"/>
    <x v="0"/>
    <x v="50"/>
    <x v="0"/>
    <x v="5"/>
    <x v="4"/>
    <x v="0"/>
    <x v="0"/>
    <x v="0"/>
    <x v="0"/>
    <x v="0"/>
    <x v="1"/>
    <x v="1"/>
    <x v="1"/>
    <x v="0"/>
    <x v="1"/>
    <x v="0"/>
    <x v="0"/>
    <x v="0"/>
    <x v="0"/>
    <x v="1"/>
    <x v="1"/>
    <x v="0"/>
    <x v="1"/>
    <x v="7"/>
    <x v="0"/>
    <x v="1"/>
    <x v="0"/>
    <x v="1"/>
    <x v="0"/>
    <x v="1"/>
    <x v="1"/>
    <x v="0"/>
    <x v="1"/>
    <x v="1"/>
    <x v="0"/>
    <x v="1"/>
    <x v="0"/>
    <x v="0"/>
    <x v="0"/>
    <x v="0"/>
    <s v="NS/NR"/>
    <x v="4"/>
    <x v="1"/>
    <x v="1"/>
    <x v="16"/>
    <x v="1"/>
    <x v="1"/>
    <x v="11"/>
    <x v="0"/>
    <x v="0"/>
    <s v="Si"/>
    <s v="Museología"/>
    <s v="NS/NR"/>
    <s v="NS/NR"/>
    <s v="Diseño e implementación de proyectos de investigación y/o intervención social"/>
    <s v="NS/NR"/>
    <s v="NS/NR"/>
    <s v="NS/NR"/>
    <s v="N/A"/>
    <s v="N/A"/>
    <s v="En poca medida"/>
    <s v="En buena medida"/>
    <s v="Si"/>
    <s v="Con respecto a la secuencia de las asignaturas del plan de estudios no tengo problemas, creo que están bien, pero algunas temáticas del programa no se ajustan a mis necesidades, es decir, que si yo tengo como interés estudios sobre museología hasta ahora no he visto ninguna materia que responda a esa necesidad, he tenido que hacerlo por mi cuenta"/>
    <s v="No"/>
    <s v="Porque digamos en el caso de arqueología se necesitan de clases de aula, pero creo que se necesita mas práctica con respecto a loa análisis de suelos, de materiales, implementación de tecnologías como GPS para hacer localizaciones de sitios"/>
    <s v="Información de tercero"/>
    <s v="Si"/>
    <s v="He obtenido conocimientos que me han ayudado a desempeñarme dentro de la arqueología, pero también es cierto que no es suficiente y que hay ciertas falencias con respecto a las prácticas"/>
    <s v="Combinar la formación teórica con prácticas en instituciones y/o organizaciones"/>
    <s v="NS/NR"/>
    <s v="Mayor participación de profesionales externos al profesorado a través de conferencias o charlas"/>
    <s v="NS/NR"/>
    <s v="NS/NR"/>
    <s v="N/A"/>
    <s v="Entre 1500.000 y 2.500.000"/>
    <s v="N/A"/>
    <s v="Webs de las instituciones y organizaciones"/>
    <s v="Contactos personales"/>
    <s v="NS/NR"/>
    <s v="NS/NR"/>
    <s v="NS/NR"/>
    <s v="NS/NR"/>
    <s v="NS/NR"/>
  </r>
  <r>
    <n v="99"/>
    <x v="7"/>
    <x v="0"/>
    <x v="29"/>
    <x v="0"/>
    <x v="46"/>
    <x v="0"/>
    <x v="5"/>
    <x v="4"/>
    <x v="0"/>
    <x v="0"/>
    <x v="0"/>
    <x v="0"/>
    <x v="0"/>
    <x v="0"/>
    <x v="0"/>
    <x v="0"/>
    <x v="1"/>
    <x v="0"/>
    <x v="0"/>
    <x v="0"/>
    <x v="0"/>
    <x v="0"/>
    <x v="0"/>
    <x v="0"/>
    <x v="0"/>
    <x v="0"/>
    <x v="0"/>
    <x v="1"/>
    <x v="0"/>
    <x v="0"/>
    <x v="0"/>
    <x v="0"/>
    <x v="1"/>
    <x v="1"/>
    <x v="1"/>
    <x v="0"/>
    <x v="1"/>
    <x v="0"/>
    <x v="0"/>
    <x v="0"/>
    <x v="0"/>
    <x v="0"/>
    <x v="0"/>
    <s v="NS/NR"/>
    <x v="3"/>
    <x v="16"/>
    <x v="1"/>
    <x v="8"/>
    <x v="13"/>
    <x v="1"/>
    <x v="2"/>
    <x v="0"/>
    <x v="0"/>
    <s v="Si"/>
    <s v="Derechos Humanos"/>
    <s v="Prácticas profesionales"/>
    <s v="Trabajo con comunidades rurales"/>
    <s v="Diseño e implementación de proyectos de investigación y/o intervención social"/>
    <s v="Elaboración de artículos, reseñas, ponencias entre otros escritos académicos"/>
    <s v="Idiomas"/>
    <s v="Habilidades de trabajo en equipo y comunicación oral"/>
    <s v="N/A"/>
    <s v="N/A"/>
    <s v="En poca medida"/>
    <s v="En poca medida"/>
    <s v="No"/>
    <s v="Pues realmente siento que el antropológo que se perfila en muy académico, no sé, para estar enseñando teoría o así o en campos bastante estrechos, pero igualmente ya en el trabajo se van adquiriendo más concimientos, en ese caso la experiencia podría complementar"/>
    <s v="No"/>
    <s v="Depende, hay ciertas áreas más biológicas en las cuales de verdad sería bueno tener instrumentos adecuados, los laboratorios son bastante malos o escasos"/>
    <s v="NS/NR"/>
    <s v="Si"/>
    <s v="Pues creo que cualquier cosa aprendida en buena, que tanto aprendí aun no lo sé, pero ampliar mis perspectivas del mundo si lo hizo la antropología"/>
    <s v="Combinar la formación teórica con prácticas en instituciones y/o organizaciones"/>
    <s v="Enseñanzas más orientadas al detalle y la realidad del entorno"/>
    <s v="Mayor participación de profesionales externos al profesorado a través de conferencias o charlas"/>
    <s v="NS/NR"/>
    <s v="NS/NR"/>
    <s v="N/A"/>
    <s v="Entre 1500.000 y 2.500.000"/>
    <s v="N/A"/>
    <s v="Webs de las instituciones y organizaciones"/>
    <s v="Contactos personales"/>
    <s v="Portales de empleo"/>
    <s v="Redes sociales"/>
    <s v="NS/NR"/>
    <s v="NS/NR"/>
    <s v="NS/NR"/>
  </r>
  <r>
    <n v="100"/>
    <x v="6"/>
    <x v="1"/>
    <x v="20"/>
    <x v="0"/>
    <x v="78"/>
    <x v="0"/>
    <x v="5"/>
    <x v="4"/>
    <x v="0"/>
    <x v="0"/>
    <x v="0"/>
    <x v="1"/>
    <x v="1"/>
    <x v="5"/>
    <x v="0"/>
    <x v="0"/>
    <x v="1"/>
    <x v="1"/>
    <x v="0"/>
    <x v="0"/>
    <x v="1"/>
    <x v="0"/>
    <x v="1"/>
    <x v="1"/>
    <x v="0"/>
    <x v="1"/>
    <x v="0"/>
    <x v="0"/>
    <x v="1"/>
    <x v="0"/>
    <x v="1"/>
    <x v="0"/>
    <x v="1"/>
    <x v="1"/>
    <x v="0"/>
    <x v="1"/>
    <x v="1"/>
    <x v="0"/>
    <x v="1"/>
    <x v="0"/>
    <x v="0"/>
    <x v="1"/>
    <x v="0"/>
    <s v="NS/NR"/>
    <x v="17"/>
    <x v="3"/>
    <x v="1"/>
    <x v="4"/>
    <x v="9"/>
    <x v="1"/>
    <x v="15"/>
    <x v="14"/>
    <x v="9"/>
    <s v="Si"/>
    <s v="Arqueología"/>
    <s v="NS/NR"/>
    <s v="NS/NR"/>
    <s v="Diseño e implementación de proyectos de investigación y/o intervención social"/>
    <s v="Elaboración de artículos, reseñas, ponencias entre otros escritos académicos"/>
    <s v="NS/NR"/>
    <s v="NS/NR"/>
    <s v="N/A"/>
    <s v="N/A"/>
    <s v="En poca medida"/>
    <s v="En buena medida"/>
    <s v="No"/>
    <s v="NS/NR"/>
    <s v="No"/>
    <s v="Falta de conocimiento en muchas áreas que está vinculada la antropología y la arqueología actualmente, ya que se queda en una línea de tiempo en la cual el conocimiento no se renueva y esto genera falta de conocimiento en el desarrollo científico que se requiere a la hora de ejercer la profesión"/>
    <s v="Información de tercero"/>
    <s v="No"/>
    <s v="Falta de profesores en la enseñanza de más temas que se vincula la antropología"/>
    <s v="Combinar la formación teórica con prácticas en instituciones y/o organizaciones"/>
    <s v="Enseñanzas más orientadas al detalle y la realidad del entorno"/>
    <s v="NS/NR"/>
    <s v="NS/NR"/>
    <s v="NS/NR"/>
    <s v="N/A"/>
    <s v="Entre 1500.000 y 2.500.000"/>
    <s v="N/A"/>
    <s v="Webs de las instituciones y organizaciones"/>
    <s v="Contactos personales"/>
    <s v="NS/NR"/>
    <s v="NS/NR"/>
    <s v="NS/NR"/>
    <s v="NS/NR"/>
    <s v="NS/NR"/>
  </r>
  <r>
    <n v="101"/>
    <x v="1"/>
    <x v="1"/>
    <x v="0"/>
    <x v="0"/>
    <x v="39"/>
    <x v="0"/>
    <x v="5"/>
    <x v="4"/>
    <x v="0"/>
    <x v="0"/>
    <x v="0"/>
    <x v="1"/>
    <x v="1"/>
    <x v="1"/>
    <x v="0"/>
    <x v="0"/>
    <x v="0"/>
    <x v="1"/>
    <x v="0"/>
    <x v="0"/>
    <x v="0"/>
    <x v="0"/>
    <x v="0"/>
    <x v="1"/>
    <x v="0"/>
    <x v="0"/>
    <x v="0"/>
    <x v="1"/>
    <x v="0"/>
    <x v="0"/>
    <x v="1"/>
    <x v="1"/>
    <x v="1"/>
    <x v="1"/>
    <x v="0"/>
    <x v="0"/>
    <x v="0"/>
    <x v="0"/>
    <x v="1"/>
    <x v="0"/>
    <x v="1"/>
    <x v="1"/>
    <x v="0"/>
    <s v="NS/NR"/>
    <x v="4"/>
    <x v="1"/>
    <x v="1"/>
    <x v="3"/>
    <x v="1"/>
    <x v="1"/>
    <x v="24"/>
    <x v="15"/>
    <x v="10"/>
    <s v="Si"/>
    <s v="Antropología Visual"/>
    <s v="Prácticas profesionales"/>
    <s v="NS/NR"/>
    <s v="NS/NR"/>
    <s v="NS/NR"/>
    <s v="NS/NR"/>
    <s v="NS/NR"/>
    <s v="N/A"/>
    <s v="N/A"/>
    <s v="En poca medida"/>
    <s v="En buena medida"/>
    <s v="Si"/>
    <s v="Se sigue un orden en cuando al aprendizaje, es decir se empieza por lo más básico y luego a lo un poco más complejo, Otro punto que favorece que dicho plan de estudios vaya acorde a las necesidades de cada quien son los seminarios; ya que permiten al estudiante seguir sus gustos"/>
    <s v="No"/>
    <s v="El plan de estudio está bien en cuanto a la producción de conocimiento científico y el fomento hacia la investigación; pero en cuanto a lo tecnológico y el ejercicio antropológico profesional está quedado. Sinceramente no nos froman de la froma correcta para ingresar a un mercado laboral, más bien todo va enfocado a la producción académica, lo cual no está mal; pero hay quienes prefieren una vida laboral y no una dedicada a la investigación"/>
    <s v="Información de tercero"/>
    <s v="Si"/>
    <s v="Diria que sí, he completado con satisfacción mi formación como antropológo y he adquirido el conocimiento necesario para poder ejercer; aunque como lo mencioné en un punto anterior; hay unos pequeños vacíos en cuanto a ejercer la profesión en un ambiente que no sea el académico"/>
    <s v="Combinar la formación teórica con prácticas en instituciones y/o organizaciones"/>
    <s v="Enseñanzas más orientadas al detalle y la realidad del entorno"/>
    <s v="Mayor participación de profesionales externos al profesorado a través de conferencias o charlas"/>
    <s v="NS/NR"/>
    <s v="NS/NR"/>
    <s v="N/A"/>
    <s v="Entre 1500.000 y 2.500.000"/>
    <s v="N/A"/>
    <s v="Webs de las instituciones y organizaciones"/>
    <s v="Contactos personales"/>
    <s v="Portales de empleo"/>
    <s v="NS/NR"/>
    <s v="NS/NR"/>
    <s v="NS/NR"/>
    <s v="NS/NR"/>
  </r>
  <r>
    <n v="102"/>
    <x v="12"/>
    <x v="1"/>
    <x v="30"/>
    <x v="0"/>
    <x v="79"/>
    <x v="0"/>
    <x v="5"/>
    <x v="4"/>
    <x v="0"/>
    <x v="0"/>
    <x v="0"/>
    <x v="1"/>
    <x v="0"/>
    <x v="0"/>
    <x v="0"/>
    <x v="0"/>
    <x v="1"/>
    <x v="0"/>
    <x v="1"/>
    <x v="0"/>
    <x v="1"/>
    <x v="0"/>
    <x v="0"/>
    <x v="0"/>
    <x v="0"/>
    <x v="0"/>
    <x v="0"/>
    <x v="1"/>
    <x v="0"/>
    <x v="0"/>
    <x v="0"/>
    <x v="0"/>
    <x v="0"/>
    <x v="1"/>
    <x v="0"/>
    <x v="0"/>
    <x v="1"/>
    <x v="0"/>
    <x v="1"/>
    <x v="1"/>
    <x v="1"/>
    <x v="1"/>
    <x v="0"/>
    <s v="NS/NR"/>
    <x v="3"/>
    <x v="23"/>
    <x v="16"/>
    <x v="8"/>
    <x v="0"/>
    <x v="1"/>
    <x v="28"/>
    <x v="0"/>
    <x v="0"/>
    <s v="Si"/>
    <s v="Historia y Etnohistoria"/>
    <s v="Prácticas profesionales"/>
    <s v="Trabajo con comunidades rurales"/>
    <s v="Diseño e implementación de proyectos de investigación y/o intervención social"/>
    <s v="Elaboración de artículos, reseñas, ponencias entre otros escritos académicos"/>
    <s v="Idiomas"/>
    <s v="NS/NR"/>
    <s v="N/A"/>
    <s v="N/A"/>
    <s v="En poca medida"/>
    <s v="En buena medida"/>
    <s v="No"/>
    <s v="No son las asignaturas, más bien es la forma como estas son dadas, las metodologías de los maestros. Hay algunos que la verdad no se les ve el interés por &quot;enseñar&quot;"/>
    <s v="No"/>
    <s v="Falta la instalaciones y herramientas"/>
    <s v="Información de tercero"/>
    <s v="No"/>
    <s v="Como lo dije anteriormente, hay algunos aestros que carecen de pedagogía, o de actitud al momento de dar sus clases, y en algunos casos quedan muchos vacíos que después se hacen muy evidentes. De la misma manera, la falta de instalaciones y herramientas no permiten el desarrollo del estudiante. como anéctota, en algún momento me surgió la idea de crear un prupo de Antropólogos Forense y adentrara en ese campo, pero la falta de espacio, laboratorios y demás herramientas, no hicieron posible esa iniciativa"/>
    <s v="Combinar la formación teórica con prácticas en instituciones y/o organizaciones"/>
    <s v="Enseñanzas más orientadas al detalle y la realidad del entorno"/>
    <s v="Mayor participación de profesionales externos al profesorado a través de conferencias o charlas"/>
    <s v="NS/NR"/>
    <s v="NS/NR"/>
    <s v="N/A"/>
    <s v="Entre 1500.000 y 2.500.000"/>
    <s v="N/A"/>
    <s v="Webs de las instituciones y organizaciones"/>
    <s v="Contactos personales"/>
    <s v="Portales de empleo"/>
    <s v="Redes sociales"/>
    <s v="Prensa"/>
    <s v="NS/NR"/>
    <s v="NS/NR"/>
  </r>
  <r>
    <n v="103"/>
    <x v="12"/>
    <x v="1"/>
    <x v="31"/>
    <x v="1"/>
    <x v="80"/>
    <x v="0"/>
    <x v="6"/>
    <x v="4"/>
    <x v="1"/>
    <x v="0"/>
    <x v="0"/>
    <x v="1"/>
    <x v="0"/>
    <x v="0"/>
    <x v="1"/>
    <x v="26"/>
    <x v="1"/>
    <x v="1"/>
    <x v="1"/>
    <x v="0"/>
    <x v="0"/>
    <x v="0"/>
    <x v="1"/>
    <x v="1"/>
    <x v="0"/>
    <x v="0"/>
    <x v="0"/>
    <x v="0"/>
    <x v="0"/>
    <x v="1"/>
    <x v="1"/>
    <x v="0"/>
    <x v="1"/>
    <x v="1"/>
    <x v="0"/>
    <x v="0"/>
    <x v="0"/>
    <x v="0"/>
    <x v="1"/>
    <x v="1"/>
    <x v="0"/>
    <x v="1"/>
    <x v="0"/>
    <s v="NS/NR"/>
    <x v="17"/>
    <x v="6"/>
    <x v="14"/>
    <x v="8"/>
    <x v="1"/>
    <x v="1"/>
    <x v="2"/>
    <x v="0"/>
    <x v="0"/>
    <s v="Si"/>
    <s v="Antropología Política"/>
    <s v="NS/NR"/>
    <s v="NS/NR"/>
    <s v="NS/NR"/>
    <s v="Elaboración de artículos, reseñas, ponencias entre otros escritos académicos"/>
    <s v="NS/NR"/>
    <s v="NS/NR"/>
    <s v="N/A"/>
    <s v="N/A"/>
    <s v="En poca medida"/>
    <s v="En buena medida"/>
    <s v="No"/>
    <s v="Porque para iniciar, la adaptación a las dinámicas pedagógicas fueron un tanto violentas, luego por mi condición socio económica me hubiera gustado que el programa tuviera un horario ncturno"/>
    <s v="Si"/>
    <s v="Pero pienso que hace falta, hacer hincapié en el uso del conocimiento del cómo y para qué en su ejercicio dentro de nuestras múltiples realidades sociales"/>
    <s v="Página Institucional Universidad del Cauca"/>
    <s v="Si"/>
    <s v="En cierto sentido, sabemos que un programa de pregrado es apenas una inducción a lo que es el complejo y amplio del conocimiento, como lo son las Ciencias Humanas y Sociales"/>
    <s v="NS/NR"/>
    <s v="Enseñanzas más orientadas al detalle y la realidad del entorno"/>
    <s v="NS/NR"/>
    <s v="Otro"/>
    <s v="Discuciones más tempranas relacionadas al tema ético profesional, esto permitiría la construcción de bases más solidas a la pregunta porqué estudiar un programa como Antropología"/>
    <s v="NS/NR"/>
    <s v="NS/NR"/>
    <s v="NS/NR"/>
    <s v="NS/NR"/>
    <s v="Contactos personales"/>
    <s v="NS/NR"/>
    <s v="NS/NR"/>
    <s v="NS/NR"/>
    <s v="Otro"/>
    <s v="Viajes"/>
  </r>
</pivotCacheRecords>
</file>

<file path=xl/pivotCache/pivotCacheRecords2.xml><?xml version="1.0" encoding="utf-8"?>
<pivotCacheRecords xmlns="http://schemas.openxmlformats.org/spreadsheetml/2006/main" xmlns:r="http://schemas.openxmlformats.org/officeDocument/2006/relationships" count="103">
  <r>
    <n v="1"/>
    <n v="2000"/>
    <x v="0"/>
    <s v="Popayán (Cauca)"/>
    <s v="Urbano"/>
    <s v="IE Instituto Técnico"/>
    <s v="Pública"/>
    <n v="2018"/>
    <n v="2"/>
    <s v="NS/NR"/>
    <s v="NS/NR"/>
    <s v="NS/NR"/>
    <s v="NS/NR"/>
    <s v="Apoyo económico de la familia"/>
    <s v="Interés"/>
    <s v="Si"/>
    <s v="N/A"/>
    <x v="0"/>
    <x v="0"/>
    <x v="0"/>
    <x v="0"/>
    <x v="0"/>
    <x v="0"/>
    <s v="Social y cultural"/>
    <s v="Biológica"/>
    <s v="NS/NR"/>
    <s v="NS/NR"/>
    <s v="NS/NR"/>
    <x v="0"/>
    <x v="0"/>
    <s v="NS/NR"/>
    <x v="0"/>
    <x v="0"/>
    <x v="0"/>
    <x v="0"/>
    <x v="0"/>
    <x v="0"/>
    <x v="0"/>
    <x v="0"/>
    <x v="0"/>
    <x v="0"/>
    <x v="0"/>
    <x v="0"/>
    <x v="0"/>
    <s v="NS/NR"/>
    <s v="CRC"/>
    <s v="Nuevo Cauca"/>
    <s v="Mujeres tejedoras"/>
    <s v="Defensa de tierras y territorios"/>
    <s v="Conflicto armado, social y/o cultural"/>
    <s v="Estudios de género"/>
    <s v="NS/NR"/>
    <s v="NS/NR"/>
    <s v="NS/NR"/>
    <x v="0"/>
    <x v="0"/>
    <x v="0"/>
    <x v="0"/>
    <x v="0"/>
    <x v="0"/>
    <x v="0"/>
    <x v="0"/>
    <x v="0"/>
    <s v="N/A"/>
    <x v="0"/>
    <x v="0"/>
    <x v="0"/>
    <s v="NS/NR"/>
    <x v="0"/>
    <s v="NS/NR"/>
    <x v="0"/>
    <x v="0"/>
    <s v="NS/NR"/>
    <x v="0"/>
    <x v="0"/>
    <x v="0"/>
    <x v="0"/>
    <s v="NS/NR"/>
    <x v="0"/>
    <x v="0"/>
    <x v="0"/>
    <x v="0"/>
    <x v="0"/>
    <x v="0"/>
    <x v="0"/>
    <x v="0"/>
    <x v="0"/>
    <s v="NS/NR"/>
  </r>
  <r>
    <n v="2"/>
    <n v="1993"/>
    <x v="1"/>
    <s v="NS/NR"/>
    <s v="Urbano"/>
    <s v="IE Camilo Torres"/>
    <s v="Pública"/>
    <n v="2017"/>
    <n v="4"/>
    <s v="NS/NR"/>
    <s v="NS/NR"/>
    <s v="NS/NR"/>
    <s v="NS/NR"/>
    <s v="Apoyo económico de la familia"/>
    <s v="Influencia"/>
    <s v="No"/>
    <s v="Biología"/>
    <x v="1"/>
    <x v="1"/>
    <x v="0"/>
    <x v="0"/>
    <x v="1"/>
    <x v="0"/>
    <s v="Social y cultural"/>
    <s v="Biológica"/>
    <s v="Lingüística"/>
    <s v="NS/NR"/>
    <s v="NS/NR"/>
    <x v="0"/>
    <x v="1"/>
    <s v="Dedicar tu tiempo a proyectos personales"/>
    <x v="1"/>
    <x v="0"/>
    <x v="0"/>
    <x v="0"/>
    <x v="1"/>
    <x v="0"/>
    <x v="1"/>
    <x v="1"/>
    <x v="1"/>
    <x v="1"/>
    <x v="1"/>
    <x v="1"/>
    <x v="0"/>
    <s v="NS/NR"/>
    <s v="Gobernación"/>
    <s v="NS/NR"/>
    <s v="NS/NR"/>
    <s v="Preservación y protección de la cultura, la identidad y la historia"/>
    <s v="NS/NR"/>
    <s v="NS/NR"/>
    <s v="NS/NR"/>
    <s v="NS/NR"/>
    <s v="NS/NR"/>
    <x v="0"/>
    <x v="1"/>
    <x v="0"/>
    <x v="0"/>
    <x v="1"/>
    <x v="1"/>
    <x v="1"/>
    <x v="1"/>
    <x v="0"/>
    <s v="N/A"/>
    <x v="0"/>
    <x v="1"/>
    <x v="1"/>
    <s v="A medida que se va abanzando en la carrera vamos tomando los cursos necesarios, solo me gustaria que en los primeros semestres pongan antropoligía medica."/>
    <x v="1"/>
    <s v="NS/NR"/>
    <x v="1"/>
    <x v="1"/>
    <s v="NS/NR"/>
    <x v="0"/>
    <x v="1"/>
    <x v="0"/>
    <x v="0"/>
    <s v="NS/NR"/>
    <x v="0"/>
    <x v="0"/>
    <x v="0"/>
    <x v="0"/>
    <x v="1"/>
    <x v="0"/>
    <x v="0"/>
    <x v="0"/>
    <x v="0"/>
    <s v="NS/NR"/>
  </r>
  <r>
    <n v="3"/>
    <n v="1997"/>
    <x v="0"/>
    <s v="La Argentina (Huila)"/>
    <s v="Urbano"/>
    <s v="IE Elisa Borrero de Pastrana"/>
    <s v="Pública"/>
    <n v="2018"/>
    <n v="2"/>
    <s v="NS/NR"/>
    <s v="NS/NR"/>
    <s v="NS/NR"/>
    <s v="NS/NR"/>
    <s v="Apoyo económico de la familia"/>
    <s v="Casualidad"/>
    <s v="No"/>
    <s v="Derecho"/>
    <x v="0"/>
    <x v="1"/>
    <x v="0"/>
    <x v="0"/>
    <x v="0"/>
    <x v="0"/>
    <s v="NS/NR"/>
    <s v="Biológica"/>
    <s v="NS/NR"/>
    <s v="NS/NR"/>
    <s v="NS/NR"/>
    <x v="0"/>
    <x v="1"/>
    <s v="NS/NR"/>
    <x v="1"/>
    <x v="0"/>
    <x v="1"/>
    <x v="1"/>
    <x v="0"/>
    <x v="0"/>
    <x v="1"/>
    <x v="0"/>
    <x v="1"/>
    <x v="1"/>
    <x v="0"/>
    <x v="0"/>
    <x v="0"/>
    <s v="NS/NR"/>
    <s v="Bienestar Familiar"/>
    <s v="Empresas Privadas"/>
    <s v="Instituciones Estatales"/>
    <s v="NS/NR"/>
    <s v="NS/NR"/>
    <s v="NS/NR"/>
    <s v="NS/NR"/>
    <s v="NS/NR"/>
    <s v="NS/NR"/>
    <x v="0"/>
    <x v="2"/>
    <x v="0"/>
    <x v="1"/>
    <x v="1"/>
    <x v="1"/>
    <x v="1"/>
    <x v="1"/>
    <x v="1"/>
    <s v="Un mayor fortalecimiento en la Antropoligía biológica."/>
    <x v="0"/>
    <x v="0"/>
    <x v="2"/>
    <s v="Creo que para mi le hace falta un mayor enfoque y enriquecimiento en la Antropología Biológica. "/>
    <x v="2"/>
    <s v="Me parece que le falta mas campo académico para abordar."/>
    <x v="1"/>
    <x v="2"/>
    <s v="Creo que deberia exigir más, siento que faltan más materias para un mejor conocimiento, ademas nos queda buen tiempo libre."/>
    <x v="0"/>
    <x v="0"/>
    <x v="1"/>
    <x v="0"/>
    <s v="NS/NR"/>
    <x v="0"/>
    <x v="0"/>
    <x v="0"/>
    <x v="0"/>
    <x v="0"/>
    <x v="1"/>
    <x v="1"/>
    <x v="0"/>
    <x v="0"/>
    <s v="NS/NR"/>
  </r>
  <r>
    <n v="4"/>
    <n v="1993"/>
    <x v="0"/>
    <s v="Medellín (Antioquia)"/>
    <s v="Urbano"/>
    <s v="Colegio San Antonio Maria Cliret"/>
    <s v="Privada"/>
    <n v="2018"/>
    <n v="2"/>
    <s v="NS/NR"/>
    <s v="NS/NR"/>
    <s v="NS/NR"/>
    <s v="Ingresos personales mientras estudia"/>
    <s v="NS/NR"/>
    <s v="Complemetación profesional"/>
    <s v="Si"/>
    <s v="N/A"/>
    <x v="0"/>
    <x v="1"/>
    <x v="1"/>
    <x v="0"/>
    <x v="0"/>
    <x v="0"/>
    <s v="Social y cultural"/>
    <s v="NS/NR"/>
    <s v="Lingüística"/>
    <s v="NS/NR"/>
    <s v="Complementación profesional"/>
    <x v="0"/>
    <x v="1"/>
    <s v="NS/NR"/>
    <x v="0"/>
    <x v="0"/>
    <x v="1"/>
    <x v="0"/>
    <x v="0"/>
    <x v="0"/>
    <x v="1"/>
    <x v="0"/>
    <x v="1"/>
    <x v="1"/>
    <x v="0"/>
    <x v="1"/>
    <x v="1"/>
    <s v="Antropología Económica"/>
    <s v="Instituciones Estatales"/>
    <s v="NS/NR"/>
    <s v="NS/NR"/>
    <s v="Defensa de tierras y territorios"/>
    <s v="Desigualdad social y/o económica"/>
    <s v="Grupos sociales vulnerables e inclusión social"/>
    <s v="Contabilidad"/>
    <s v="NS/NR"/>
    <s v="NS/NR"/>
    <x v="1"/>
    <x v="0"/>
    <x v="0"/>
    <x v="0"/>
    <x v="1"/>
    <x v="1"/>
    <x v="1"/>
    <x v="1"/>
    <x v="0"/>
    <s v="N/A"/>
    <x v="0"/>
    <x v="0"/>
    <x v="1"/>
    <s v="En tanto obedece a ciertos intereses colectivos, pero aín asi considero que falta fortalecer algunas temáticas que resultarias útiles al que hacer antropológico."/>
    <x v="1"/>
    <s v="En lo general responde a los intereses colectivos."/>
    <x v="1"/>
    <x v="2"/>
    <s v="Aunque estpy en segundo semestre considero que el concepto de lo que es la Antropología, no se ha discutido lo suficiente. "/>
    <x v="0"/>
    <x v="1"/>
    <x v="1"/>
    <x v="0"/>
    <s v="NS/NR"/>
    <x v="1"/>
    <x v="1"/>
    <x v="0"/>
    <x v="1"/>
    <x v="0"/>
    <x v="0"/>
    <x v="1"/>
    <x v="0"/>
    <x v="0"/>
    <s v="NS/NR"/>
  </r>
  <r>
    <n v="5"/>
    <n v="2001"/>
    <x v="0"/>
    <s v="Popayán (Cauca)"/>
    <s v="Urbano"/>
    <s v="IE La Milagrosa"/>
    <s v="Pública"/>
    <n v="2018"/>
    <n v="2"/>
    <s v="NS/NR"/>
    <s v="NS/NR"/>
    <s v="NS/NR"/>
    <s v="NS/NR"/>
    <s v="Apoyo económico de la familia"/>
    <s v="Gusto"/>
    <s v="Si"/>
    <s v="N/A"/>
    <x v="0"/>
    <x v="1"/>
    <x v="0"/>
    <x v="0"/>
    <x v="1"/>
    <x v="0"/>
    <s v="NS/NR"/>
    <s v="Biológica"/>
    <s v="NS/NR"/>
    <s v="NS/NR"/>
    <s v="NS/NR"/>
    <x v="0"/>
    <x v="1"/>
    <s v="NS/NR"/>
    <x v="1"/>
    <x v="0"/>
    <x v="1"/>
    <x v="1"/>
    <x v="0"/>
    <x v="0"/>
    <x v="1"/>
    <x v="0"/>
    <x v="0"/>
    <x v="0"/>
    <x v="0"/>
    <x v="0"/>
    <x v="0"/>
    <s v="NS/NR"/>
    <s v="NS/NR"/>
    <s v="NS/NR"/>
    <s v="NS/NR"/>
    <s v="NS/NR"/>
    <s v="NS/NR"/>
    <s v="NS/NR"/>
    <s v="No"/>
    <s v="NS/NR"/>
    <s v="NS/NR"/>
    <x v="0"/>
    <x v="0"/>
    <x v="1"/>
    <x v="1"/>
    <x v="0"/>
    <x v="0"/>
    <x v="0"/>
    <x v="1"/>
    <x v="0"/>
    <s v="N/A"/>
    <x v="0"/>
    <x v="1"/>
    <x v="1"/>
    <s v="Sí, porque podría ver seminarios con el tema que me interesa, sin embargo estos deberían ser más frecuentes."/>
    <x v="2"/>
    <s v="No estoy segura si tecnológo."/>
    <x v="1"/>
    <x v="2"/>
    <s v="En algunas áreas siento que ha faltado más, o que simplemente se dictan teas que nada que ver."/>
    <x v="0"/>
    <x v="1"/>
    <x v="1"/>
    <x v="0"/>
    <s v="NS/NR"/>
    <x v="1"/>
    <x v="1"/>
    <x v="0"/>
    <x v="0"/>
    <x v="0"/>
    <x v="1"/>
    <x v="1"/>
    <x v="0"/>
    <x v="0"/>
    <s v="NS/NR"/>
  </r>
  <r>
    <n v="6"/>
    <n v="2001"/>
    <x v="0"/>
    <s v="Pasto (Nariño)"/>
    <s v="Urbano"/>
    <s v="Liceo de la Merced Maridiaz"/>
    <s v="Privada"/>
    <n v="2018"/>
    <n v="2"/>
    <s v="NS/NR"/>
    <s v="NS/NR"/>
    <s v="NS/NR"/>
    <s v="NS/NR"/>
    <s v="Apoyo económico de la familia"/>
    <s v="Interés"/>
    <s v="Si"/>
    <s v="N/A"/>
    <x v="1"/>
    <x v="1"/>
    <x v="1"/>
    <x v="0"/>
    <x v="0"/>
    <x v="0"/>
    <s v="Social y cultural"/>
    <s v="NS/NR"/>
    <s v="NS/NR"/>
    <s v="NS/NR"/>
    <s v="Campo de acción comunitario"/>
    <x v="0"/>
    <x v="1"/>
    <s v="NS/NR"/>
    <x v="0"/>
    <x v="0"/>
    <x v="1"/>
    <x v="1"/>
    <x v="0"/>
    <x v="0"/>
    <x v="1"/>
    <x v="0"/>
    <x v="0"/>
    <x v="0"/>
    <x v="1"/>
    <x v="1"/>
    <x v="0"/>
    <s v="NS/NR"/>
    <s v="ONG"/>
    <s v="Instituciones Estatales"/>
    <s v="NS/NR"/>
    <s v="Defensa de tierras y territorios"/>
    <s v="NS/NR"/>
    <s v="NS/NR"/>
    <s v="No"/>
    <s v="NS/NR"/>
    <s v="NS/NR"/>
    <x v="0"/>
    <x v="3"/>
    <x v="0"/>
    <x v="0"/>
    <x v="1"/>
    <x v="1"/>
    <x v="1"/>
    <x v="1"/>
    <x v="0"/>
    <s v="N/A"/>
    <x v="0"/>
    <x v="0"/>
    <x v="1"/>
    <s v="Permite tener una base completa de la Antropología y apartir de ahí, tomar un camino de acuerdo a una de las subdisciplinas. "/>
    <x v="2"/>
    <s v="Considero que es necesario un mejor acercamiento en camo y una guía para hacerlo."/>
    <x v="1"/>
    <x v="1"/>
    <s v="He recibido las bases de las cuatro subdiciplinas y mejorado mis competencias de lectura y escritura."/>
    <x v="1"/>
    <x v="0"/>
    <x v="1"/>
    <x v="0"/>
    <s v="NS/NR"/>
    <x v="0"/>
    <x v="0"/>
    <x v="0"/>
    <x v="0"/>
    <x v="1"/>
    <x v="1"/>
    <x v="1"/>
    <x v="0"/>
    <x v="0"/>
    <s v="NS/NR"/>
  </r>
  <r>
    <n v="7"/>
    <n v="2000"/>
    <x v="0"/>
    <s v="Arauca"/>
    <s v="Urbano"/>
    <s v="Instituto Mayor del Meta"/>
    <s v="Privada"/>
    <n v="2018"/>
    <n v="2"/>
    <s v="NS/NR"/>
    <s v="NS/NR"/>
    <s v="NS/NR"/>
    <s v="NS/NR"/>
    <s v="Apoyo económico de la familia"/>
    <s v="Estudio y comprensión de la sociedad y sus problematicas"/>
    <s v="Si"/>
    <s v="N/A"/>
    <x v="1"/>
    <x v="1"/>
    <x v="0"/>
    <x v="1"/>
    <x v="0"/>
    <x v="0"/>
    <s v="NS/NR"/>
    <s v="Biológica"/>
    <s v="NS/NR"/>
    <s v="Arqueológica"/>
    <s v="NS/NR"/>
    <x v="0"/>
    <x v="1"/>
    <s v="NS/NR"/>
    <x v="0"/>
    <x v="0"/>
    <x v="1"/>
    <x v="1"/>
    <x v="0"/>
    <x v="1"/>
    <x v="1"/>
    <x v="0"/>
    <x v="1"/>
    <x v="0"/>
    <x v="0"/>
    <x v="0"/>
    <x v="0"/>
    <s v="NS/NR"/>
    <s v="Empresas de obra civil"/>
    <s v="NS/NR"/>
    <s v="NS/NR"/>
    <s v="Grupos sociales vulnerables e inclusión social"/>
    <s v="NS/NR"/>
    <s v="NS/NR"/>
    <s v="No"/>
    <s v="NS/NR"/>
    <s v="NS/NR"/>
    <x v="0"/>
    <x v="4"/>
    <x v="0"/>
    <x v="1"/>
    <x v="0"/>
    <x v="1"/>
    <x v="0"/>
    <x v="1"/>
    <x v="0"/>
    <s v="N/A"/>
    <x v="0"/>
    <x v="0"/>
    <x v="2"/>
    <s v="Hace falta más contenido."/>
    <x v="2"/>
    <s v="Hace falta más contenido y diseño de investigación."/>
    <x v="2"/>
    <x v="2"/>
    <s v="Para el prestigio que tine la Unicauca pense que los contenidos serian mejores."/>
    <x v="0"/>
    <x v="1"/>
    <x v="0"/>
    <x v="0"/>
    <s v="NS/NR"/>
    <x v="1"/>
    <x v="1"/>
    <x v="0"/>
    <x v="0"/>
    <x v="0"/>
    <x v="1"/>
    <x v="1"/>
    <x v="0"/>
    <x v="0"/>
    <s v="NS/NR"/>
  </r>
  <r>
    <n v="8"/>
    <n v="1999"/>
    <x v="1"/>
    <s v="Pereira (Risaralda)"/>
    <s v="Urbano"/>
    <s v="Colegio Boston sede Pereira"/>
    <s v="Privada"/>
    <n v="2018"/>
    <n v="2"/>
    <s v="NS/NR"/>
    <s v="Préstamos"/>
    <s v="NS/NR"/>
    <s v="NS/NR"/>
    <s v="Apoyo económico de la familia"/>
    <s v="Interés"/>
    <s v="No"/>
    <s v="Actuación"/>
    <x v="0"/>
    <x v="1"/>
    <x v="0"/>
    <x v="0"/>
    <x v="0"/>
    <x v="0"/>
    <s v="NS/NR"/>
    <s v="Biológica"/>
    <s v="NS/NR"/>
    <s v="NS/NR"/>
    <s v="NS/NR"/>
    <x v="0"/>
    <x v="1"/>
    <s v="NS/NR"/>
    <x v="1"/>
    <x v="0"/>
    <x v="1"/>
    <x v="1"/>
    <x v="0"/>
    <x v="0"/>
    <x v="1"/>
    <x v="0"/>
    <x v="0"/>
    <x v="0"/>
    <x v="0"/>
    <x v="0"/>
    <x v="0"/>
    <s v="NS/NR"/>
    <s v="NS/NR"/>
    <s v="NS/NR"/>
    <s v="NS/NR"/>
    <s v="NS/NR"/>
    <s v="NS/NR"/>
    <s v="NS/NR"/>
    <s v="NS/NR"/>
    <s v="NS/NR"/>
    <s v="NS/NR"/>
    <x v="0"/>
    <x v="5"/>
    <x v="0"/>
    <x v="1"/>
    <x v="1"/>
    <x v="1"/>
    <x v="0"/>
    <x v="1"/>
    <x v="0"/>
    <s v="N/A"/>
    <x v="1"/>
    <x v="1"/>
    <x v="1"/>
    <s v="Opino que lo ideal es empezar por lo basico."/>
    <x v="1"/>
    <s v="NS/NR"/>
    <x v="1"/>
    <x v="1"/>
    <s v="He tenido profesores competentes."/>
    <x v="1"/>
    <x v="0"/>
    <x v="1"/>
    <x v="0"/>
    <s v="NS/NR"/>
    <x v="1"/>
    <x v="1"/>
    <x v="0"/>
    <x v="0"/>
    <x v="1"/>
    <x v="0"/>
    <x v="0"/>
    <x v="1"/>
    <x v="0"/>
    <s v="NS/NR"/>
  </r>
  <r>
    <n v="9"/>
    <n v="1998"/>
    <x v="1"/>
    <s v="Popayán (Cauca)"/>
    <s v="Urbano"/>
    <s v="Francisco Antonio de Ulloa"/>
    <s v="Pública"/>
    <n v="2017"/>
    <n v="4"/>
    <s v="NS/NR"/>
    <s v="NS/NR"/>
    <s v="NS/NR"/>
    <s v="NS/NR"/>
    <s v="Apoyo económico de la familia"/>
    <s v="Estudio y comprensión de la sociedad y sus problematicas"/>
    <s v="Si"/>
    <s v="N/A"/>
    <x v="1"/>
    <x v="0"/>
    <x v="0"/>
    <x v="0"/>
    <x v="0"/>
    <x v="0"/>
    <s v="NS/NR"/>
    <s v="Biológica"/>
    <s v="NS/NR"/>
    <s v="NS/NR"/>
    <s v="NS/NR"/>
    <x v="0"/>
    <x v="0"/>
    <s v="Dedicar tu tiempo a proyectos personales"/>
    <x v="1"/>
    <x v="0"/>
    <x v="1"/>
    <x v="1"/>
    <x v="1"/>
    <x v="0"/>
    <x v="1"/>
    <x v="1"/>
    <x v="1"/>
    <x v="0"/>
    <x v="0"/>
    <x v="0"/>
    <x v="0"/>
    <s v="NS/NR"/>
    <s v="Fiscalía"/>
    <s v="Medicina legal"/>
    <s v="Instituciones Estatales"/>
    <s v="Conflicto armado, social y/o cultural"/>
    <s v="NS/NR"/>
    <s v="NS/NR"/>
    <s v="NS/NR"/>
    <s v="NS/NR"/>
    <s v="NS/NR"/>
    <x v="1"/>
    <x v="0"/>
    <x v="0"/>
    <x v="1"/>
    <x v="1"/>
    <x v="0"/>
    <x v="1"/>
    <x v="1"/>
    <x v="0"/>
    <s v="N/A"/>
    <x v="0"/>
    <x v="0"/>
    <x v="2"/>
    <s v="Las necesidades varian en cada estudiante, las ramas elegibles, se olvidan más algunas como otras."/>
    <x v="2"/>
    <s v="Falta un poco de competencia ciudadana y social."/>
    <x v="1"/>
    <x v="1"/>
    <s v="La carrera te enfatizar en problemas sociales visibles, adquiriendo sus ideologías y puntos de vista."/>
    <x v="0"/>
    <x v="1"/>
    <x v="1"/>
    <x v="0"/>
    <s v="NS/NR"/>
    <x v="0"/>
    <x v="1"/>
    <x v="1"/>
    <x v="1"/>
    <x v="0"/>
    <x v="0"/>
    <x v="1"/>
    <x v="0"/>
    <x v="0"/>
    <s v="NS/NR"/>
  </r>
  <r>
    <n v="10"/>
    <n v="1994"/>
    <x v="1"/>
    <s v="NS/NR"/>
    <s v="Rural"/>
    <s v="IE República de Israel"/>
    <s v="Pública"/>
    <n v="2018"/>
    <n v="2"/>
    <s v="NS/NR"/>
    <s v="NS/NR"/>
    <s v="NS/NR"/>
    <s v="NS/NR"/>
    <s v="Apoyo económico de la familia"/>
    <s v="Interés"/>
    <s v="No"/>
    <s v="Trabajo Social"/>
    <x v="1"/>
    <x v="1"/>
    <x v="0"/>
    <x v="0"/>
    <x v="0"/>
    <x v="1"/>
    <s v="Social y cultural"/>
    <s v="NS/NR"/>
    <s v="NS/NR"/>
    <s v="NS/NR"/>
    <s v="NS/NR"/>
    <x v="0"/>
    <x v="1"/>
    <s v="Dedicar tu tiempo a proyectos personales"/>
    <x v="1"/>
    <x v="0"/>
    <x v="1"/>
    <x v="0"/>
    <x v="0"/>
    <x v="0"/>
    <x v="0"/>
    <x v="0"/>
    <x v="1"/>
    <x v="0"/>
    <x v="1"/>
    <x v="1"/>
    <x v="0"/>
    <s v="NS/NR"/>
    <s v="Instituciones Estatales"/>
    <s v="Multinacionales"/>
    <s v="Alcaldía"/>
    <s v="Defensa de tierras y territorios"/>
    <s v="Preservación y protección de la cultura, la identidad y la historia"/>
    <s v="NS/NR"/>
    <s v="Independiente"/>
    <s v="NS/NR"/>
    <s v="NS/NR"/>
    <x v="0"/>
    <x v="6"/>
    <x v="0"/>
    <x v="1"/>
    <x v="1"/>
    <x v="1"/>
    <x v="1"/>
    <x v="0"/>
    <x v="0"/>
    <s v="N/A"/>
    <x v="1"/>
    <x v="1"/>
    <x v="1"/>
    <s v="Esta bein calibrada"/>
    <x v="1"/>
    <s v="Permite desenvolverse en varios campos de mandados"/>
    <x v="3"/>
    <x v="1"/>
    <s v="NS/NR"/>
    <x v="1"/>
    <x v="0"/>
    <x v="1"/>
    <x v="0"/>
    <s v="NS/NR"/>
    <x v="0"/>
    <x v="1"/>
    <x v="0"/>
    <x v="0"/>
    <x v="0"/>
    <x v="0"/>
    <x v="1"/>
    <x v="0"/>
    <x v="0"/>
    <s v="NS/NR"/>
  </r>
  <r>
    <n v="11"/>
    <n v="2001"/>
    <x v="1"/>
    <s v="Popayán (Cauca)"/>
    <s v="Urbano"/>
    <s v="IE José Eusebio Caro"/>
    <s v="Pública"/>
    <n v="2018"/>
    <n v="2"/>
    <s v="Becas"/>
    <s v="NS/NR"/>
    <s v="NS/NR"/>
    <s v="NS/NR"/>
    <s v="NS/NR"/>
    <s v="Plan de estudio"/>
    <s v="Si"/>
    <s v="N/A"/>
    <x v="0"/>
    <x v="1"/>
    <x v="0"/>
    <x v="0"/>
    <x v="0"/>
    <x v="0"/>
    <s v="Social y cultural"/>
    <s v="Biológica"/>
    <s v="NS/NR"/>
    <s v="NS/NR"/>
    <s v="NS/NR"/>
    <x v="0"/>
    <x v="1"/>
    <s v="NS/NR"/>
    <x v="0"/>
    <x v="1"/>
    <x v="1"/>
    <x v="1"/>
    <x v="1"/>
    <x v="0"/>
    <x v="1"/>
    <x v="1"/>
    <x v="1"/>
    <x v="1"/>
    <x v="0"/>
    <x v="1"/>
    <x v="0"/>
    <s v="NS/NR"/>
    <s v="Instituciones Estatales"/>
    <s v="ONG"/>
    <s v="Empresas Privadas"/>
    <s v="Grupos sociales vulnerables e inclusión social"/>
    <s v="Empleo"/>
    <s v="NS/NR"/>
    <s v="NS/NR"/>
    <s v="NS/NR"/>
    <s v="NS/NR"/>
    <x v="0"/>
    <x v="7"/>
    <x v="0"/>
    <x v="0"/>
    <x v="1"/>
    <x v="1"/>
    <x v="0"/>
    <x v="1"/>
    <x v="0"/>
    <s v="N/A"/>
    <x v="0"/>
    <x v="1"/>
    <x v="1"/>
    <s v="Considero que la carrera está diseñada de forma escalonada donde para comprender un peldaño se debe con anterioridad ser competente en el anterior"/>
    <x v="0"/>
    <s v="NS/NR"/>
    <x v="1"/>
    <x v="1"/>
    <s v="Aunque creo que el nivel teórico que vemos, es algo básico"/>
    <x v="0"/>
    <x v="0"/>
    <x v="1"/>
    <x v="0"/>
    <s v="NS/NR"/>
    <x v="1"/>
    <x v="1"/>
    <x v="0"/>
    <x v="0"/>
    <x v="1"/>
    <x v="0"/>
    <x v="0"/>
    <x v="0"/>
    <x v="0"/>
    <s v="NS/NR"/>
  </r>
  <r>
    <n v="12"/>
    <n v="2000"/>
    <x v="0"/>
    <s v="Pasto (Nariño)"/>
    <s v="Urbano"/>
    <s v="Escuela Normal Superior de Popayán"/>
    <s v="Pública"/>
    <n v="2018"/>
    <n v="2"/>
    <s v="NS/NR"/>
    <s v="NS/NR"/>
    <s v="NS/NR"/>
    <s v="NS/NR"/>
    <s v="Apoyo económico de la familia"/>
    <s v="Gusto"/>
    <s v="Si"/>
    <s v="N/A"/>
    <x v="1"/>
    <x v="0"/>
    <x v="0"/>
    <x v="0"/>
    <x v="1"/>
    <x v="0"/>
    <s v="NS/NR"/>
    <s v="Biológica"/>
    <s v="Lingüística"/>
    <s v="NS/NR"/>
    <s v="NS/NR"/>
    <x v="0"/>
    <x v="1"/>
    <s v="NS/NR"/>
    <x v="1"/>
    <x v="0"/>
    <x v="1"/>
    <x v="1"/>
    <x v="1"/>
    <x v="0"/>
    <x v="1"/>
    <x v="0"/>
    <x v="1"/>
    <x v="0"/>
    <x v="0"/>
    <x v="0"/>
    <x v="0"/>
    <s v="NS/NR"/>
    <s v="NS/NR"/>
    <s v="NS/NR"/>
    <s v="NS/NR"/>
    <s v="Grupos sociales vulnerables e inclusión social"/>
    <s v="NS/NR"/>
    <s v="NS/NR"/>
    <s v="NS/NR"/>
    <s v="NS/NR"/>
    <s v="NS/NR"/>
    <x v="0"/>
    <x v="0"/>
    <x v="0"/>
    <x v="1"/>
    <x v="1"/>
    <x v="1"/>
    <x v="0"/>
    <x v="1"/>
    <x v="0"/>
    <s v="N/A"/>
    <x v="0"/>
    <x v="0"/>
    <x v="1"/>
    <s v="El plan de estudio no tiene sobre carga de materias"/>
    <x v="0"/>
    <s v="NS/NR"/>
    <x v="4"/>
    <x v="1"/>
    <s v="Me ha gustado muchas de las cosas que nos enseñan"/>
    <x v="0"/>
    <x v="1"/>
    <x v="1"/>
    <x v="0"/>
    <s v="NS/NR"/>
    <x v="0"/>
    <x v="0"/>
    <x v="0"/>
    <x v="0"/>
    <x v="1"/>
    <x v="0"/>
    <x v="1"/>
    <x v="1"/>
    <x v="0"/>
    <s v="NS/NR"/>
  </r>
  <r>
    <n v="13"/>
    <n v="2000"/>
    <x v="1"/>
    <s v="Popayán (Cauca)"/>
    <s v="Urbano"/>
    <s v="Escuela Normal Superior de Popayán"/>
    <s v="Pública"/>
    <n v="2018"/>
    <n v="2"/>
    <s v="NS/NR"/>
    <s v="NS/NR"/>
    <s v="NS/NR"/>
    <s v="NS/NR"/>
    <s v="Apoyo económico de la familia"/>
    <s v="Gusto"/>
    <s v="Si"/>
    <s v="N/A"/>
    <x v="0"/>
    <x v="1"/>
    <x v="0"/>
    <x v="0"/>
    <x v="1"/>
    <x v="0"/>
    <s v="NS/NR"/>
    <s v="NS/NR"/>
    <s v="NS/NR"/>
    <s v="Arqueológica"/>
    <s v="NS/NR"/>
    <x v="0"/>
    <x v="1"/>
    <s v="NS/NR"/>
    <x v="1"/>
    <x v="0"/>
    <x v="1"/>
    <x v="0"/>
    <x v="0"/>
    <x v="1"/>
    <x v="1"/>
    <x v="0"/>
    <x v="1"/>
    <x v="0"/>
    <x v="0"/>
    <x v="0"/>
    <x v="0"/>
    <s v="NS/NR"/>
    <s v="Constructoras"/>
    <s v="NS/NR"/>
    <s v="NS/NR"/>
    <s v="Grupos sociales vulnerables e inclusión social"/>
    <s v="Preservación y protección de la cultura, la identidad y la historia"/>
    <s v="NS/NR"/>
    <s v="Ventas de ropa y calzado"/>
    <s v="Empleado de Cafeinternet"/>
    <s v="NS/NR"/>
    <x v="0"/>
    <x v="2"/>
    <x v="0"/>
    <x v="1"/>
    <x v="0"/>
    <x v="1"/>
    <x v="0"/>
    <x v="1"/>
    <x v="1"/>
    <s v="Lógica matemática"/>
    <x v="2"/>
    <x v="0"/>
    <x v="1"/>
    <s v="Va de lo general a lo específico, paulatinamente"/>
    <x v="0"/>
    <s v="NS/NR"/>
    <x v="1"/>
    <x v="1"/>
    <s v="Las superó"/>
    <x v="0"/>
    <x v="1"/>
    <x v="1"/>
    <x v="0"/>
    <s v="NS/NR"/>
    <x v="0"/>
    <x v="0"/>
    <x v="0"/>
    <x v="0"/>
    <x v="1"/>
    <x v="0"/>
    <x v="1"/>
    <x v="0"/>
    <x v="0"/>
    <s v="NS/NR"/>
  </r>
  <r>
    <n v="14"/>
    <n v="2000"/>
    <x v="0"/>
    <s v="Pitalito (Huila)"/>
    <s v="Rural"/>
    <s v="Liceo Sur Andino"/>
    <s v="Pública"/>
    <n v="2018"/>
    <n v="2"/>
    <s v="Becas"/>
    <s v="NS/NR"/>
    <s v="NS/NR"/>
    <s v="NS/NR"/>
    <s v="Apoyo económico de la familia"/>
    <s v="Curiosidad"/>
    <s v="Si"/>
    <s v="N/A"/>
    <x v="0"/>
    <x v="1"/>
    <x v="0"/>
    <x v="0"/>
    <x v="0"/>
    <x v="0"/>
    <s v="NS/NR"/>
    <s v="Biológica"/>
    <s v="NS/NR"/>
    <s v="NS/NR"/>
    <s v="NS/NR"/>
    <x v="1"/>
    <x v="1"/>
    <s v="NS/NR"/>
    <x v="1"/>
    <x v="0"/>
    <x v="1"/>
    <x v="0"/>
    <x v="1"/>
    <x v="1"/>
    <x v="1"/>
    <x v="0"/>
    <x v="1"/>
    <x v="0"/>
    <x v="0"/>
    <x v="0"/>
    <x v="0"/>
    <s v="NS/NR"/>
    <s v="ONG"/>
    <s v="CRIC"/>
    <s v="NS/NR"/>
    <s v="Conflicto armado, social y/o cultural"/>
    <s v="Estudios de género"/>
    <s v="NS/NR"/>
    <s v="No"/>
    <s v="NS/NR"/>
    <s v="NS/NR"/>
    <x v="0"/>
    <x v="2"/>
    <x v="1"/>
    <x v="0"/>
    <x v="1"/>
    <x v="0"/>
    <x v="0"/>
    <x v="0"/>
    <x v="0"/>
    <s v="N/A"/>
    <x v="0"/>
    <x v="0"/>
    <x v="1"/>
    <s v="Porque vemos un poco de cada una de las ramas, para así decidir inclinarnos concretamente en una"/>
    <x v="2"/>
    <s v="Porque no tenemos las herramientas tecnológicas sificientes como para hacer prospección remota en arqueología"/>
    <x v="1"/>
    <x v="1"/>
    <s v="Porque hemos tocado de todo un poco, hemos aprendido en la diversidad, realizado trabajo de campo, etc"/>
    <x v="0"/>
    <x v="1"/>
    <x v="0"/>
    <x v="0"/>
    <s v="NS/NR"/>
    <x v="0"/>
    <x v="0"/>
    <x v="0"/>
    <x v="0"/>
    <x v="0"/>
    <x v="0"/>
    <x v="0"/>
    <x v="1"/>
    <x v="0"/>
    <s v="NS/NR"/>
  </r>
  <r>
    <n v="15"/>
    <n v="1999"/>
    <x v="0"/>
    <s v="Popayán (Cauca)"/>
    <s v="Urbano"/>
    <s v="IE Comercial del Norte"/>
    <s v="Pública"/>
    <n v="2018"/>
    <n v="2"/>
    <s v="NS/NR"/>
    <s v="NS/NR"/>
    <s v="NS/NR"/>
    <s v="NS/NR"/>
    <s v="Apoyo económico de la familia"/>
    <s v="Estudio y comprensión de la sociedad y sus problematicas"/>
    <s v="Si"/>
    <s v="N/A"/>
    <x v="1"/>
    <x v="1"/>
    <x v="1"/>
    <x v="0"/>
    <x v="0"/>
    <x v="0"/>
    <s v="Social y cultural"/>
    <s v="NS/NR"/>
    <s v="NS/NR"/>
    <s v="NS/NR"/>
    <s v="NS/NR"/>
    <x v="1"/>
    <x v="0"/>
    <s v="NS/NR"/>
    <x v="1"/>
    <x v="0"/>
    <x v="1"/>
    <x v="0"/>
    <x v="0"/>
    <x v="0"/>
    <x v="1"/>
    <x v="0"/>
    <x v="0"/>
    <x v="1"/>
    <x v="0"/>
    <x v="1"/>
    <x v="0"/>
    <s v="NS/NR"/>
    <s v="Comunicar"/>
    <s v="Ruta pacífica de las mujeres"/>
    <s v="Astromeliar"/>
    <s v="Estudios de género"/>
    <s v="NS/NR"/>
    <s v="NS/NR"/>
    <s v="NS/NR"/>
    <s v="NS/NR"/>
    <s v="NS/NR"/>
    <x v="0"/>
    <x v="3"/>
    <x v="0"/>
    <x v="0"/>
    <x v="1"/>
    <x v="1"/>
    <x v="1"/>
    <x v="0"/>
    <x v="0"/>
    <s v="N/A"/>
    <x v="0"/>
    <x v="0"/>
    <x v="1"/>
    <s v="Creo que se dan en el momento adecuado y para mí se ajustan bien a el horario"/>
    <x v="1"/>
    <s v="Las materias y los seminarios cumplen muchas espectativas"/>
    <x v="4"/>
    <x v="1"/>
    <s v="Creo  que he apendido nuevas cosas, que por fuera de la universidad jamás hubiera aprendido"/>
    <x v="0"/>
    <x v="0"/>
    <x v="1"/>
    <x v="0"/>
    <s v="NS/NR"/>
    <x v="1"/>
    <x v="1"/>
    <x v="0"/>
    <x v="0"/>
    <x v="0"/>
    <x v="0"/>
    <x v="1"/>
    <x v="0"/>
    <x v="0"/>
    <s v="NS/NR"/>
  </r>
  <r>
    <n v="16"/>
    <n v="1999"/>
    <x v="0"/>
    <s v="Popayán (Cauca)"/>
    <s v="Urbano"/>
    <s v="General Gustavo Rojas Pinilla"/>
    <s v="Pública"/>
    <n v="2018"/>
    <n v="2"/>
    <s v="NS/NR"/>
    <s v="NS/NR"/>
    <s v="Ahorros personales"/>
    <s v="Ingresos personales mientras estudia"/>
    <s v="Apoyo económico de la familia"/>
    <s v="Gusto"/>
    <s v="Si"/>
    <s v="N/A"/>
    <x v="0"/>
    <x v="0"/>
    <x v="1"/>
    <x v="1"/>
    <x v="0"/>
    <x v="0"/>
    <s v="Social y cultural"/>
    <s v="NS/NR"/>
    <s v="NS/NR"/>
    <s v="NS/NR"/>
    <s v="NS/NR"/>
    <x v="0"/>
    <x v="1"/>
    <s v="NS/NR"/>
    <x v="1"/>
    <x v="0"/>
    <x v="1"/>
    <x v="1"/>
    <x v="0"/>
    <x v="0"/>
    <x v="0"/>
    <x v="0"/>
    <x v="0"/>
    <x v="1"/>
    <x v="0"/>
    <x v="1"/>
    <x v="0"/>
    <s v="NS/NR"/>
    <s v="ONG"/>
    <s v="NS/NR"/>
    <s v="NS/NR"/>
    <s v="Conflicto armado, social y/o cultural"/>
    <s v="NS/NR"/>
    <s v="NS/NR"/>
    <s v="Niñera"/>
    <s v="Ventas"/>
    <s v="NS/NR"/>
    <x v="0"/>
    <x v="8"/>
    <x v="1"/>
    <x v="1"/>
    <x v="0"/>
    <x v="1"/>
    <x v="0"/>
    <x v="0"/>
    <x v="0"/>
    <s v="N/A"/>
    <x v="0"/>
    <x v="2"/>
    <x v="1"/>
    <s v="NS/NR"/>
    <x v="2"/>
    <s v="Principalmente por la indumentaria en el sector tecnológico"/>
    <x v="4"/>
    <x v="1"/>
    <s v="En su mayoria, ya que solo hay una profesora que es extremadamente mala"/>
    <x v="0"/>
    <x v="0"/>
    <x v="0"/>
    <x v="0"/>
    <s v="NS/NR"/>
    <x v="0"/>
    <x v="0"/>
    <x v="0"/>
    <x v="0"/>
    <x v="0"/>
    <x v="0"/>
    <x v="0"/>
    <x v="1"/>
    <x v="0"/>
    <s v="NS/NR"/>
  </r>
  <r>
    <n v="17"/>
    <n v="1999"/>
    <x v="1"/>
    <s v="Cartago (Valle del Cauca)"/>
    <s v="Urbano"/>
    <s v="Liceo Bellohorizonte"/>
    <s v="Privada"/>
    <n v="2018"/>
    <n v="2"/>
    <s v="NS/NR"/>
    <s v="NS/NR"/>
    <s v="Ahorros personales"/>
    <s v="NS/NR"/>
    <s v="Apoyo económico de la familia"/>
    <s v="Campo de acción comunitario"/>
    <s v="No"/>
    <s v="Contaduria Pública"/>
    <x v="1"/>
    <x v="0"/>
    <x v="0"/>
    <x v="0"/>
    <x v="0"/>
    <x v="0"/>
    <s v="Social y cultural"/>
    <s v="NS/NR"/>
    <s v="NS/NR"/>
    <s v="Arqueológica"/>
    <s v="Gusto"/>
    <x v="1"/>
    <x v="1"/>
    <s v="NS/NR"/>
    <x v="1"/>
    <x v="0"/>
    <x v="1"/>
    <x v="0"/>
    <x v="0"/>
    <x v="1"/>
    <x v="1"/>
    <x v="0"/>
    <x v="1"/>
    <x v="0"/>
    <x v="1"/>
    <x v="1"/>
    <x v="0"/>
    <s v="NS/NR"/>
    <s v="Instituciones Estatales"/>
    <s v="NS/NR"/>
    <s v="NS/NR"/>
    <s v="Ausencia del Estado"/>
    <s v="Grupos sociales vulnerables e inclusión social"/>
    <s v="NS/NR"/>
    <s v="No"/>
    <s v="NS/NR"/>
    <s v="NS/NR"/>
    <x v="0"/>
    <x v="4"/>
    <x v="1"/>
    <x v="1"/>
    <x v="0"/>
    <x v="1"/>
    <x v="1"/>
    <x v="1"/>
    <x v="0"/>
    <s v="N/A"/>
    <x v="1"/>
    <x v="1"/>
    <x v="2"/>
    <s v="La intensidad de horas en un día son demasiadas, lo que hace que como estudiante el interes se pierda luego de varias hora"/>
    <x v="1"/>
    <s v="Cada día se realizan y conocen datos que ayudan a la carrera"/>
    <x v="2"/>
    <x v="1"/>
    <s v="Se aprende lo que uno quiera y eso es bien"/>
    <x v="1"/>
    <x v="0"/>
    <x v="1"/>
    <x v="0"/>
    <s v="NS/NR"/>
    <x v="1"/>
    <x v="1"/>
    <x v="0"/>
    <x v="0"/>
    <x v="1"/>
    <x v="0"/>
    <x v="0"/>
    <x v="0"/>
    <x v="0"/>
    <s v="NS/NR"/>
  </r>
  <r>
    <n v="18"/>
    <n v="1999"/>
    <x v="0"/>
    <s v="Puracé (Cauca)"/>
    <s v="Rural"/>
    <s v="Manuel Maria Mosquera"/>
    <s v="Pública"/>
    <n v="2018"/>
    <n v="2"/>
    <s v="NS/NR"/>
    <s v="NS/NR"/>
    <s v="NS/NR"/>
    <s v="NS/NR"/>
    <s v="Apoyo económico de la familia"/>
    <s v="Campo de acción comunitario"/>
    <s v="No"/>
    <s v="Fonoaudiología"/>
    <x v="1"/>
    <x v="1"/>
    <x v="0"/>
    <x v="0"/>
    <x v="0"/>
    <x v="0"/>
    <s v="NS/NR"/>
    <s v="NS/NR"/>
    <s v="Lingüística"/>
    <s v="NS/NR"/>
    <s v="NS/NR"/>
    <x v="0"/>
    <x v="1"/>
    <s v="NS/NR"/>
    <x v="1"/>
    <x v="0"/>
    <x v="0"/>
    <x v="1"/>
    <x v="1"/>
    <x v="0"/>
    <x v="1"/>
    <x v="0"/>
    <x v="1"/>
    <x v="0"/>
    <x v="0"/>
    <x v="1"/>
    <x v="0"/>
    <s v="NS/NR"/>
    <s v="ICBF"/>
    <s v="NS/NR"/>
    <s v="NS/NR"/>
    <s v="Investigación y proyectos"/>
    <s v="Grupos sociales vulnerables e inclusión social"/>
    <s v="NS/NR"/>
    <s v="No"/>
    <s v="NS/NR"/>
    <s v="NS/NR"/>
    <x v="0"/>
    <x v="9"/>
    <x v="0"/>
    <x v="0"/>
    <x v="1"/>
    <x v="0"/>
    <x v="1"/>
    <x v="0"/>
    <x v="0"/>
    <s v="N/A"/>
    <x v="0"/>
    <x v="0"/>
    <x v="1"/>
    <s v="NS/NR"/>
    <x v="1"/>
    <s v="NS/NR"/>
    <x v="2"/>
    <x v="1"/>
    <s v="NS/NR"/>
    <x v="1"/>
    <x v="1"/>
    <x v="1"/>
    <x v="0"/>
    <s v="NS/NR"/>
    <x v="0"/>
    <x v="0"/>
    <x v="0"/>
    <x v="0"/>
    <x v="1"/>
    <x v="0"/>
    <x v="1"/>
    <x v="1"/>
    <x v="0"/>
    <s v="NS/NR"/>
  </r>
  <r>
    <n v="19"/>
    <n v="2001"/>
    <x v="0"/>
    <s v="Popayán (Cauca)"/>
    <s v="Urbano"/>
    <s v="La Milagrosa"/>
    <s v="Pública"/>
    <n v="2018"/>
    <n v="2"/>
    <s v="NS/NR"/>
    <s v="NS/NR"/>
    <s v="NS/NR"/>
    <s v="NS/NR"/>
    <s v="Apoyo económico de la familia"/>
    <s v="Importancia de la Antropología"/>
    <s v="No"/>
    <s v="Literatura"/>
    <x v="1"/>
    <x v="1"/>
    <x v="1"/>
    <x v="0"/>
    <x v="1"/>
    <x v="0"/>
    <s v="Social y cultural"/>
    <s v="Biológica"/>
    <s v="NS/NR"/>
    <s v="NS/NR"/>
    <s v="NS/NR"/>
    <x v="0"/>
    <x v="1"/>
    <s v="NS/NR"/>
    <x v="1"/>
    <x v="0"/>
    <x v="1"/>
    <x v="1"/>
    <x v="0"/>
    <x v="0"/>
    <x v="0"/>
    <x v="1"/>
    <x v="0"/>
    <x v="1"/>
    <x v="0"/>
    <x v="1"/>
    <x v="0"/>
    <s v="NS/NR"/>
    <s v="Solución de conflictos"/>
    <s v="NS/NR"/>
    <s v="NS/NR"/>
    <s v="Grupos sociales vulnerables e inclusión social"/>
    <s v="NS/NR"/>
    <s v="NS/NR"/>
    <s v="No"/>
    <s v="NS/NR"/>
    <s v="NS/NR"/>
    <x v="0"/>
    <x v="0"/>
    <x v="1"/>
    <x v="1"/>
    <x v="0"/>
    <x v="1"/>
    <x v="0"/>
    <x v="1"/>
    <x v="0"/>
    <s v="N/A"/>
    <x v="0"/>
    <x v="0"/>
    <x v="1"/>
    <s v="NS/NR"/>
    <x v="2"/>
    <s v="Pues, eso es algo que debe ser cambiado constantemente para actualizarse"/>
    <x v="0"/>
    <x v="2"/>
    <s v="Esperaba un mayor énfasis en el fundamento de las sociedades"/>
    <x v="0"/>
    <x v="1"/>
    <x v="1"/>
    <x v="0"/>
    <s v="NS/NR"/>
    <x v="0"/>
    <x v="0"/>
    <x v="0"/>
    <x v="0"/>
    <x v="1"/>
    <x v="0"/>
    <x v="1"/>
    <x v="0"/>
    <x v="0"/>
    <s v="NS/NR"/>
  </r>
  <r>
    <n v="20"/>
    <n v="1995"/>
    <x v="0"/>
    <s v="Cali (Valle del Cauca)"/>
    <s v="Urbano"/>
    <s v="Comfandi Alpeinco"/>
    <s v="Privada"/>
    <n v="2018"/>
    <n v="2"/>
    <s v="NS/NR"/>
    <s v="NS/NR"/>
    <s v="NS/NR"/>
    <s v="NS/NR"/>
    <s v="Apoyo económico de la familia"/>
    <s v="Estudio y comprensión de la sociedad y sus problematicas"/>
    <s v="Si"/>
    <s v="N/A"/>
    <x v="1"/>
    <x v="0"/>
    <x v="0"/>
    <x v="0"/>
    <x v="0"/>
    <x v="1"/>
    <s v="Social y cultural"/>
    <s v="NS/NR"/>
    <s v="Lingüística"/>
    <s v="NS/NR"/>
    <s v="Motivación social"/>
    <x v="0"/>
    <x v="1"/>
    <s v="NS/NR"/>
    <x v="0"/>
    <x v="0"/>
    <x v="0"/>
    <x v="0"/>
    <x v="0"/>
    <x v="0"/>
    <x v="0"/>
    <x v="0"/>
    <x v="1"/>
    <x v="0"/>
    <x v="0"/>
    <x v="0"/>
    <x v="0"/>
    <s v="NS/NR"/>
    <s v="ONG"/>
    <s v="Instituciones Estatales"/>
    <s v="Fundaciones"/>
    <s v="Conflicto armado, social y/o cultural"/>
    <s v="NS/NR"/>
    <s v="NS/NR"/>
    <s v="NS/NR"/>
    <s v="NS/NR"/>
    <s v="NS/NR"/>
    <x v="0"/>
    <x v="9"/>
    <x v="0"/>
    <x v="1"/>
    <x v="0"/>
    <x v="1"/>
    <x v="0"/>
    <x v="0"/>
    <x v="0"/>
    <s v="N/A"/>
    <x v="3"/>
    <x v="2"/>
    <x v="1"/>
    <s v="La Universidad ofrece la posibilidad de orientación en la lingüística, que no ofrecen otras Universidades en el país"/>
    <x v="2"/>
    <s v="En el campo de la Antropología le hace falta la interdisciplinariedad"/>
    <x v="4"/>
    <x v="1"/>
    <s v="NS/NR"/>
    <x v="1"/>
    <x v="1"/>
    <x v="0"/>
    <x v="0"/>
    <s v="NS/NR"/>
    <x v="0"/>
    <x v="1"/>
    <x v="1"/>
    <x v="0"/>
    <x v="0"/>
    <x v="0"/>
    <x v="0"/>
    <x v="0"/>
    <x v="0"/>
    <s v="NS/NR"/>
  </r>
  <r>
    <n v="21"/>
    <n v="1998"/>
    <x v="0"/>
    <s v="Florencia (Caquetá)"/>
    <s v="Urbano"/>
    <s v="Colegio Pedagógico de Colombia"/>
    <s v="Privada"/>
    <n v="2018"/>
    <n v="2"/>
    <s v="NS/NR"/>
    <s v="NS/NR"/>
    <s v="NS/NR"/>
    <s v="NS/NR"/>
    <s v="Apoyo económico de la familia"/>
    <s v="Casualidad"/>
    <s v="No"/>
    <s v="Trabajo Social"/>
    <x v="1"/>
    <x v="0"/>
    <x v="1"/>
    <x v="0"/>
    <x v="1"/>
    <x v="1"/>
    <s v="Social y cultural"/>
    <s v="NS/NR"/>
    <s v="NS/NR"/>
    <s v="NS/NR"/>
    <s v="Gusto"/>
    <x v="1"/>
    <x v="1"/>
    <s v="Dedicar tu tiempo a proyectos personales"/>
    <x v="0"/>
    <x v="1"/>
    <x v="0"/>
    <x v="0"/>
    <x v="0"/>
    <x v="0"/>
    <x v="0"/>
    <x v="1"/>
    <x v="0"/>
    <x v="0"/>
    <x v="1"/>
    <x v="1"/>
    <x v="0"/>
    <s v="NS/NR"/>
    <s v="NS/NR"/>
    <s v="NS/NR"/>
    <s v="NS/NR"/>
    <s v="Grupos sociales vulnerables e inclusión social"/>
    <s v="NS/NR"/>
    <s v="NS/NR"/>
    <s v="Mesero(a)"/>
    <s v="Asistente de Abogado"/>
    <s v="Guía turística"/>
    <x v="0"/>
    <x v="10"/>
    <x v="1"/>
    <x v="0"/>
    <x v="0"/>
    <x v="1"/>
    <x v="0"/>
    <x v="0"/>
    <x v="1"/>
    <s v="Antropología en medios visuales"/>
    <x v="3"/>
    <x v="0"/>
    <x v="2"/>
    <s v="Aplicación de idiomas, leyes y medios visuales"/>
    <x v="1"/>
    <s v="Me acerco al contacto con comunidades y conocer de sus culturas"/>
    <x v="1"/>
    <x v="1"/>
    <s v="Las cuatro ramas bolgianas tienen una cantidad de conocimientos variados"/>
    <x v="0"/>
    <x v="1"/>
    <x v="0"/>
    <x v="0"/>
    <s v="NS/NR"/>
    <x v="0"/>
    <x v="1"/>
    <x v="0"/>
    <x v="0"/>
    <x v="0"/>
    <x v="1"/>
    <x v="0"/>
    <x v="0"/>
    <x v="0"/>
    <s v="NS/NR"/>
  </r>
  <r>
    <n v="22"/>
    <n v="1997"/>
    <x v="1"/>
    <s v="Popayán (Cauca)"/>
    <s v="Urbano"/>
    <s v="Seminario menor"/>
    <s v="Privada"/>
    <n v="2018"/>
    <n v="2"/>
    <s v="NS/NR"/>
    <s v="NS/NR"/>
    <s v="NS/NR"/>
    <s v="NS/NR"/>
    <s v="Apoyo económico de la familia"/>
    <s v="Forma de vida"/>
    <s v="No"/>
    <s v="Ingeniería Física"/>
    <x v="0"/>
    <x v="1"/>
    <x v="0"/>
    <x v="0"/>
    <x v="0"/>
    <x v="0"/>
    <s v="NS/NR"/>
    <s v="NS/NR"/>
    <s v="Lingüística"/>
    <s v="NS/NR"/>
    <s v="Capacidad explicativa"/>
    <x v="0"/>
    <x v="1"/>
    <s v="NS/NR"/>
    <x v="1"/>
    <x v="0"/>
    <x v="1"/>
    <x v="1"/>
    <x v="0"/>
    <x v="0"/>
    <x v="0"/>
    <x v="0"/>
    <x v="0"/>
    <x v="0"/>
    <x v="1"/>
    <x v="1"/>
    <x v="0"/>
    <s v="NS/NR"/>
    <s v="Universidad del Cauca"/>
    <s v="ONG"/>
    <s v="CRIC"/>
    <s v="Defensa de tierras y territorios"/>
    <s v="Preservación y protección de la cultura, la identidad y la historia"/>
    <s v="NS/NR"/>
    <s v="NS/NR"/>
    <s v="NS/NR"/>
    <s v="NS/NR"/>
    <x v="0"/>
    <x v="9"/>
    <x v="0"/>
    <x v="1"/>
    <x v="0"/>
    <x v="1"/>
    <x v="1"/>
    <x v="1"/>
    <x v="0"/>
    <s v="N/A"/>
    <x v="0"/>
    <x v="0"/>
    <x v="2"/>
    <s v="En primer semestre se ven materias que no tienen un enfoque antropologíco"/>
    <x v="2"/>
    <s v="Gracias al poco presupuesto las clases suelen ser no tan productivas, hasta ahora"/>
    <x v="1"/>
    <x v="1"/>
    <s v="Exceptuando las falencias, el conocimiento brindado ha sido integral"/>
    <x v="0"/>
    <x v="1"/>
    <x v="1"/>
    <x v="0"/>
    <s v="NS/NR"/>
    <x v="0"/>
    <x v="0"/>
    <x v="0"/>
    <x v="0"/>
    <x v="1"/>
    <x v="0"/>
    <x v="1"/>
    <x v="0"/>
    <x v="0"/>
    <s v="NS/NR"/>
  </r>
  <r>
    <n v="23"/>
    <n v="2000"/>
    <x v="0"/>
    <s v="Popayán (Cauca)"/>
    <s v="Urbano"/>
    <s v="La Milagrosa"/>
    <s v="Pública"/>
    <n v="2018"/>
    <n v="2"/>
    <s v="NS/NR"/>
    <s v="NS/NR"/>
    <s v="NS/NR"/>
    <s v="NS/NR"/>
    <s v="Apoyo económico de la familia"/>
    <s v="Interés"/>
    <s v="No"/>
    <s v="Veterinaria"/>
    <x v="0"/>
    <x v="0"/>
    <x v="0"/>
    <x v="1"/>
    <x v="0"/>
    <x v="1"/>
    <s v="Social y cultural"/>
    <s v="Biológica"/>
    <s v="NS/NR"/>
    <s v="NS/NR"/>
    <s v="NS/NR"/>
    <x v="1"/>
    <x v="1"/>
    <s v="NS/NR"/>
    <x v="1"/>
    <x v="1"/>
    <x v="1"/>
    <x v="1"/>
    <x v="1"/>
    <x v="0"/>
    <x v="1"/>
    <x v="1"/>
    <x v="1"/>
    <x v="1"/>
    <x v="1"/>
    <x v="0"/>
    <x v="0"/>
    <s v="NS/NR"/>
    <s v="Instituciones Estatales"/>
    <s v="NS/NR"/>
    <s v="NS/NR"/>
    <s v="Conflicto armado, social y/o cultural"/>
    <s v="NS/NR"/>
    <s v="NS/NR"/>
    <s v="No"/>
    <s v="NS/NR"/>
    <s v="NS/NR"/>
    <x v="0"/>
    <x v="5"/>
    <x v="1"/>
    <x v="0"/>
    <x v="0"/>
    <x v="0"/>
    <x v="0"/>
    <x v="0"/>
    <x v="0"/>
    <s v="N/A"/>
    <x v="0"/>
    <x v="1"/>
    <x v="1"/>
    <s v="NS/NR"/>
    <x v="2"/>
    <s v="Creo que escuchando a otros compañeros de semestres avanzados, se puede inferir que hay algunas carencias"/>
    <x v="0"/>
    <x v="2"/>
    <s v="Pero supongo que debo completar mi conocimiento por mí cuenta"/>
    <x v="0"/>
    <x v="0"/>
    <x v="0"/>
    <x v="0"/>
    <s v="NS/NR"/>
    <x v="0"/>
    <x v="0"/>
    <x v="0"/>
    <x v="0"/>
    <x v="0"/>
    <x v="1"/>
    <x v="0"/>
    <x v="1"/>
    <x v="0"/>
    <s v="NS/NR"/>
  </r>
  <r>
    <n v="24"/>
    <n v="1997"/>
    <x v="0"/>
    <s v="Popayán (Cauca)"/>
    <s v="Urbano"/>
    <s v="Metropolitano Maria Occidente"/>
    <s v="Pública"/>
    <n v="2017"/>
    <n v="4"/>
    <s v="NS/NR"/>
    <s v="NS/NR"/>
    <s v="Ahorros personales"/>
    <s v="NS/NR"/>
    <s v="NS/NR"/>
    <s v="Experiencias previas"/>
    <s v="No"/>
    <s v="Diseño Gráfico"/>
    <x v="1"/>
    <x v="1"/>
    <x v="1"/>
    <x v="0"/>
    <x v="1"/>
    <x v="0"/>
    <s v="Social y cultural"/>
    <s v="NS/NR"/>
    <s v="NS/NR"/>
    <s v="NS/NR"/>
    <s v="NS/NR"/>
    <x v="0"/>
    <x v="1"/>
    <s v="NS/NR"/>
    <x v="1"/>
    <x v="1"/>
    <x v="1"/>
    <x v="1"/>
    <x v="1"/>
    <x v="1"/>
    <x v="0"/>
    <x v="1"/>
    <x v="0"/>
    <x v="0"/>
    <x v="0"/>
    <x v="0"/>
    <x v="0"/>
    <s v="NS/NR"/>
    <s v="Organizaciones Sociales"/>
    <s v="ONG"/>
    <s v="Sector educativo"/>
    <s v="Conflicto armado, social y/o cultural"/>
    <s v="NS/NR"/>
    <s v="NS/NR"/>
    <s v="Voluntaria ONG"/>
    <s v="NS/NR"/>
    <s v="NS/NR"/>
    <x v="0"/>
    <x v="0"/>
    <x v="0"/>
    <x v="1"/>
    <x v="0"/>
    <x v="1"/>
    <x v="1"/>
    <x v="1"/>
    <x v="0"/>
    <s v="N/A"/>
    <x v="0"/>
    <x v="0"/>
    <x v="1"/>
    <s v="Gracias a que hay fallas entre las materias cursadas"/>
    <x v="2"/>
    <s v="En temas de implementación de proyectos, los estudiantes lo realizan se graduan y ya"/>
    <x v="4"/>
    <x v="1"/>
    <s v="Me he disfrutado cada uno de los temas en cada materia, aprendiendo cada vez más"/>
    <x v="0"/>
    <x v="0"/>
    <x v="0"/>
    <x v="0"/>
    <s v="NS/NR"/>
    <x v="1"/>
    <x v="1"/>
    <x v="0"/>
    <x v="0"/>
    <x v="0"/>
    <x v="1"/>
    <x v="1"/>
    <x v="1"/>
    <x v="0"/>
    <s v="NS/NR"/>
  </r>
  <r>
    <n v="25"/>
    <n v="1993"/>
    <x v="1"/>
    <s v="Sotará (Cauca)"/>
    <s v="Rural"/>
    <s v="IE Agropecuario Integrado Sotará"/>
    <s v="Pública"/>
    <n v="2017"/>
    <n v="4"/>
    <s v="Becas"/>
    <s v="NS/NR"/>
    <s v="Ahorros personales"/>
    <s v="NS/NR"/>
    <s v="Apoyo económico de la familia"/>
    <s v="Interés"/>
    <s v="Si"/>
    <s v="N/A"/>
    <x v="1"/>
    <x v="1"/>
    <x v="0"/>
    <x v="0"/>
    <x v="0"/>
    <x v="1"/>
    <s v="NS/NR"/>
    <s v="NS/NR"/>
    <s v="NS/NR"/>
    <s v="Arqueológica"/>
    <s v="Gusto"/>
    <x v="1"/>
    <x v="0"/>
    <s v="Dedicar tu tiempo a proyectos personales"/>
    <x v="1"/>
    <x v="0"/>
    <x v="0"/>
    <x v="1"/>
    <x v="0"/>
    <x v="1"/>
    <x v="1"/>
    <x v="0"/>
    <x v="1"/>
    <x v="0"/>
    <x v="0"/>
    <x v="0"/>
    <x v="0"/>
    <s v="NS/NR"/>
    <s v="Fiscalía"/>
    <s v="Fuerza Pública"/>
    <s v="NS/NR"/>
    <s v="Ausencia del Estado"/>
    <s v="Preservación y protección de la cultura, la identidad y la historia"/>
    <s v="NS/NR"/>
    <s v="Jardineria"/>
    <s v="Agricultura"/>
    <s v="NS/NR"/>
    <x v="0"/>
    <x v="4"/>
    <x v="0"/>
    <x v="0"/>
    <x v="0"/>
    <x v="0"/>
    <x v="1"/>
    <x v="1"/>
    <x v="0"/>
    <s v="N/A"/>
    <x v="1"/>
    <x v="1"/>
    <x v="2"/>
    <s v="Debe enfoncar en los temas de investigación y lectoescritura e idiomas"/>
    <x v="2"/>
    <s v="El conocimiento de técnicas y métodos llega con retraso"/>
    <x v="4"/>
    <x v="2"/>
    <s v="Los seminarios que quisiera ver no permiten, por otra parte el diseño introduccional a la introducción de tal o cual tema sobre investigación, esfundametal y no se ve"/>
    <x v="1"/>
    <x v="1"/>
    <x v="1"/>
    <x v="1"/>
    <s v="Métodos de investigación"/>
    <x v="0"/>
    <x v="1"/>
    <x v="1"/>
    <x v="0"/>
    <x v="0"/>
    <x v="1"/>
    <x v="0"/>
    <x v="1"/>
    <x v="0"/>
    <s v="NS/NR"/>
  </r>
  <r>
    <n v="26"/>
    <n v="1998"/>
    <x v="0"/>
    <s v="Popayán (Cauca)"/>
    <s v="Urbano"/>
    <s v="Sagrado Corazón de Jesús"/>
    <s v="Pública"/>
    <n v="2017"/>
    <n v="4"/>
    <s v="NS/NR"/>
    <s v="NS/NR"/>
    <s v="NS/NR"/>
    <s v="NS/NR"/>
    <s v="Apoyo económico de la familia"/>
    <s v="Estudio y comprensión de la sociedad y sus problematicas"/>
    <s v="No"/>
    <s v="Medicina"/>
    <x v="0"/>
    <x v="1"/>
    <x v="0"/>
    <x v="0"/>
    <x v="0"/>
    <x v="0"/>
    <s v="NS/NR"/>
    <s v="Biológica"/>
    <s v="NS/NR"/>
    <s v="NS/NR"/>
    <s v="NS/NR"/>
    <x v="0"/>
    <x v="1"/>
    <s v="NS/NR"/>
    <x v="0"/>
    <x v="0"/>
    <x v="1"/>
    <x v="1"/>
    <x v="1"/>
    <x v="0"/>
    <x v="1"/>
    <x v="0"/>
    <x v="1"/>
    <x v="0"/>
    <x v="0"/>
    <x v="0"/>
    <x v="0"/>
    <s v="NS/NR"/>
    <s v="Universidad del Cauca"/>
    <s v="Instituciones Estatales"/>
    <s v="Fiscalía"/>
    <s v="Conflicto armado, social y/o cultural"/>
    <s v="Desigualdad social y/o económica"/>
    <s v="NS/NR"/>
    <s v="Voluntario Universidad del Cauca"/>
    <s v="NS/NR"/>
    <s v="NS/NR"/>
    <x v="0"/>
    <x v="2"/>
    <x v="0"/>
    <x v="1"/>
    <x v="0"/>
    <x v="1"/>
    <x v="1"/>
    <x v="1"/>
    <x v="0"/>
    <s v="N/A"/>
    <x v="0"/>
    <x v="1"/>
    <x v="1"/>
    <s v="Creo que todo lo ue debemos leer es muy importante"/>
    <x v="1"/>
    <s v="Es muy completo en cuanto a conocimientos aunque falta la práctica"/>
    <x v="2"/>
    <x v="1"/>
    <s v="Para estar en cuarto semestre, siento que he cambiado mucho mi forma de pensar desde que entre a la Universidad"/>
    <x v="0"/>
    <x v="1"/>
    <x v="1"/>
    <x v="0"/>
    <s v="NS/NR"/>
    <x v="0"/>
    <x v="1"/>
    <x v="1"/>
    <x v="0"/>
    <x v="1"/>
    <x v="0"/>
    <x v="1"/>
    <x v="0"/>
    <x v="0"/>
    <s v="NS/NR"/>
  </r>
  <r>
    <n v="27"/>
    <n v="2000"/>
    <x v="0"/>
    <s v="Popayán (Cauca)"/>
    <s v="Urbano"/>
    <s v="IE Cristo Rey"/>
    <s v="Pública"/>
    <n v="2017"/>
    <n v="4"/>
    <s v="NS/NR"/>
    <s v="NS/NR"/>
    <s v="NS/NR"/>
    <s v="NS/NR"/>
    <s v="Apoyo económico de la familia"/>
    <s v="Campo de acción comunitario"/>
    <s v="No"/>
    <s v="Artes escénicas"/>
    <x v="1"/>
    <x v="1"/>
    <x v="1"/>
    <x v="0"/>
    <x v="0"/>
    <x v="1"/>
    <s v="Social y cultural"/>
    <s v="Biológica"/>
    <s v="NS/NR"/>
    <s v="NS/NR"/>
    <s v="NS/NR"/>
    <x v="1"/>
    <x v="1"/>
    <s v="NS/NR"/>
    <x v="0"/>
    <x v="1"/>
    <x v="1"/>
    <x v="0"/>
    <x v="0"/>
    <x v="0"/>
    <x v="1"/>
    <x v="0"/>
    <x v="1"/>
    <x v="1"/>
    <x v="0"/>
    <x v="1"/>
    <x v="1"/>
    <s v="Antropología del arte"/>
    <s v="Instituciones Estatales"/>
    <s v="NS/NR"/>
    <s v="NS/NR"/>
    <s v="Conflicto armado, social y/o cultural"/>
    <s v="NS/NR"/>
    <s v="NS/NR"/>
    <s v="Ventas Ambulantes"/>
    <s v="NS/NR"/>
    <s v="NS/NR"/>
    <x v="2"/>
    <x v="0"/>
    <x v="0"/>
    <x v="1"/>
    <x v="0"/>
    <x v="1"/>
    <x v="0"/>
    <x v="0"/>
    <x v="0"/>
    <s v="N/A"/>
    <x v="2"/>
    <x v="2"/>
    <x v="1"/>
    <s v="Hay tiempo suficiente para lecturas y escritos, el trabajo compementario de la casa no pone en apuros"/>
    <x v="1"/>
    <s v="Las fichas de lectura, son de buen ejemplo para desarrollar las habilidades en la escritura"/>
    <x v="1"/>
    <x v="1"/>
    <s v="Uno no sale como entra"/>
    <x v="1"/>
    <x v="1"/>
    <x v="1"/>
    <x v="1"/>
    <s v="Escritura y formulación de proyectos"/>
    <x v="0"/>
    <x v="0"/>
    <x v="0"/>
    <x v="1"/>
    <x v="0"/>
    <x v="0"/>
    <x v="0"/>
    <x v="0"/>
    <x v="1"/>
    <s v="Información de la universidad"/>
  </r>
  <r>
    <n v="28"/>
    <n v="1998"/>
    <x v="0"/>
    <s v="Popayán (Cauca)"/>
    <s v="Rural"/>
    <s v="Campestre Americano"/>
    <s v="Privada"/>
    <n v="2017"/>
    <n v="4"/>
    <s v="NS/NR"/>
    <s v="NS/NR"/>
    <s v="NS/NR"/>
    <s v="NS/NR"/>
    <s v="Apoyo económico de la familia"/>
    <s v="Importancia de la Antropología"/>
    <s v="Si"/>
    <s v="N/A"/>
    <x v="1"/>
    <x v="1"/>
    <x v="1"/>
    <x v="0"/>
    <x v="0"/>
    <x v="0"/>
    <s v="Social y cultural"/>
    <s v="NS/NR"/>
    <s v="NS/NR"/>
    <s v="NS/NR"/>
    <s v="NS/NR"/>
    <x v="0"/>
    <x v="0"/>
    <s v="Dedicar tu tiempo a proyectos personales"/>
    <x v="0"/>
    <x v="0"/>
    <x v="1"/>
    <x v="0"/>
    <x v="0"/>
    <x v="0"/>
    <x v="0"/>
    <x v="1"/>
    <x v="1"/>
    <x v="0"/>
    <x v="0"/>
    <x v="1"/>
    <x v="0"/>
    <s v="NS/NR"/>
    <s v="Instituciones educativas"/>
    <s v="Gobernación"/>
    <s v="NS/NR"/>
    <s v="Preservación y protección de la cultura, la identidad y la historia"/>
    <s v="DDHH"/>
    <s v="NS/NR"/>
    <s v="No"/>
    <s v="NS/NR"/>
    <s v="NS/NR"/>
    <x v="0"/>
    <x v="0"/>
    <x v="0"/>
    <x v="1"/>
    <x v="0"/>
    <x v="1"/>
    <x v="1"/>
    <x v="1"/>
    <x v="0"/>
    <s v="N/A"/>
    <x v="1"/>
    <x v="0"/>
    <x v="1"/>
    <s v="Comienza ayudandonos a ver las introducciones de cada rama de esta disciplina y permite luego escoger por cual enfocarse, además nos dan teoría fundamental para ejercerla"/>
    <x v="1"/>
    <s v="Porque con base a la teoría que nos brindan podemos ejercer la profesión, además ayuda para saber la metodología que se usa en la disciplina"/>
    <x v="1"/>
    <x v="1"/>
    <s v="La cumplio porque a medida de estos cuatro semestres, he aprendido muchos conceptos, tuve un panorama más amplio de esta disciplina y con las lecturas que también me han sido muy útiles"/>
    <x v="0"/>
    <x v="1"/>
    <x v="1"/>
    <x v="0"/>
    <s v="NS/NR"/>
    <x v="1"/>
    <x v="1"/>
    <x v="0"/>
    <x v="0"/>
    <x v="1"/>
    <x v="0"/>
    <x v="1"/>
    <x v="0"/>
    <x v="0"/>
    <s v="NS/NR"/>
  </r>
  <r>
    <n v="29"/>
    <n v="1998"/>
    <x v="0"/>
    <s v="Popayán (Cauca)"/>
    <s v="Rural"/>
    <s v="IE Julumito"/>
    <s v="Pública"/>
    <n v="2016"/>
    <n v="6"/>
    <s v="NS/NR"/>
    <s v="NS/NR"/>
    <s v="NS/NR"/>
    <s v="NS/NR"/>
    <s v="Apoyo económico de la familia"/>
    <s v="Campo de acción comunitario"/>
    <s v="No"/>
    <s v="Medicina"/>
    <x v="1"/>
    <x v="0"/>
    <x v="0"/>
    <x v="0"/>
    <x v="0"/>
    <x v="0"/>
    <s v="Social y cultural"/>
    <s v="Biológica"/>
    <s v="NS/NR"/>
    <s v="Arqueológica"/>
    <s v="NS/NR"/>
    <x v="0"/>
    <x v="0"/>
    <s v="NS/NR"/>
    <x v="1"/>
    <x v="1"/>
    <x v="1"/>
    <x v="1"/>
    <x v="1"/>
    <x v="1"/>
    <x v="0"/>
    <x v="1"/>
    <x v="0"/>
    <x v="0"/>
    <x v="1"/>
    <x v="1"/>
    <x v="0"/>
    <s v="NS/NR"/>
    <s v="ONG"/>
    <s v="Instituciones Estatales"/>
    <s v="NS/NR"/>
    <s v="Educación"/>
    <s v="Grupos sociales vulnerables e inclusión social"/>
    <s v="NS/NR"/>
    <s v="No"/>
    <s v="NS/NR"/>
    <s v="NS/NR"/>
    <x v="0"/>
    <x v="11"/>
    <x v="1"/>
    <x v="1"/>
    <x v="1"/>
    <x v="1"/>
    <x v="1"/>
    <x v="1"/>
    <x v="0"/>
    <s v="N/A"/>
    <x v="0"/>
    <x v="1"/>
    <x v="1"/>
    <s v="Ha sido una secuencia, la cual me ha ayudado a entender el proposito con el cual quiero utilizar la Antropología"/>
    <x v="2"/>
    <s v="Se basa en téoria y técnica, pero pienso que hace falta más práctica, no es lo mismo hacer una formula en un cuaderno que en un laboratorio"/>
    <x v="4"/>
    <x v="1"/>
    <s v="En lo personal, he aprendido sobre la historia, problematicas y ahora se que puedo aportar algo a la sociedad, tratand de plantear soluciones"/>
    <x v="0"/>
    <x v="0"/>
    <x v="1"/>
    <x v="0"/>
    <s v="NS/NR"/>
    <x v="0"/>
    <x v="0"/>
    <x v="0"/>
    <x v="0"/>
    <x v="1"/>
    <x v="0"/>
    <x v="1"/>
    <x v="0"/>
    <x v="0"/>
    <s v="NS/NR"/>
  </r>
  <r>
    <n v="30"/>
    <n v="2000"/>
    <x v="0"/>
    <s v="Guachucal (Nariño)"/>
    <s v="Urbano"/>
    <s v="Jenaro Díaz Jordán"/>
    <s v="Pública"/>
    <n v="2017"/>
    <n v="4"/>
    <s v="NS/NR"/>
    <s v="NS/NR"/>
    <s v="NS/NR"/>
    <s v="NS/NR"/>
    <s v="Apoyo económico de la familia"/>
    <s v="Estudio y comprensión de la sociedad y sus problematicas"/>
    <s v="No"/>
    <s v="Ingeniería Ambiental"/>
    <x v="0"/>
    <x v="1"/>
    <x v="0"/>
    <x v="0"/>
    <x v="0"/>
    <x v="0"/>
    <s v="Social y cultural"/>
    <s v="NS/NR"/>
    <s v="NS/NR"/>
    <s v="Arqueológica"/>
    <s v="NS/NR"/>
    <x v="0"/>
    <x v="1"/>
    <s v="NS/NR"/>
    <x v="1"/>
    <x v="0"/>
    <x v="1"/>
    <x v="0"/>
    <x v="0"/>
    <x v="1"/>
    <x v="0"/>
    <x v="1"/>
    <x v="1"/>
    <x v="0"/>
    <x v="0"/>
    <x v="1"/>
    <x v="0"/>
    <s v="NS/NR"/>
    <s v="Multinacionales"/>
    <s v="NS/NR"/>
    <s v="NS/NR"/>
    <s v="Conservación de recursos naturales"/>
    <s v="NS/NR"/>
    <s v="NS/NR"/>
    <s v="Ayudante en procesos arqueológicos"/>
    <s v="NS/NR"/>
    <s v="NS/NR"/>
    <x v="0"/>
    <x v="12"/>
    <x v="1"/>
    <x v="1"/>
    <x v="1"/>
    <x v="1"/>
    <x v="1"/>
    <x v="1"/>
    <x v="0"/>
    <s v="N/A"/>
    <x v="2"/>
    <x v="1"/>
    <x v="1"/>
    <s v="Se logra hacer una síntesis de los temas que se trabajarían en el campo laboral"/>
    <x v="2"/>
    <s v="Porque se necesita hablar más lo que se haría en lo laboral"/>
    <x v="4"/>
    <x v="1"/>
    <s v="En cada asignatura se ha abarcado puntualmente en los temas principales"/>
    <x v="0"/>
    <x v="0"/>
    <x v="1"/>
    <x v="0"/>
    <s v="NS/NR"/>
    <x v="0"/>
    <x v="0"/>
    <x v="0"/>
    <x v="1"/>
    <x v="0"/>
    <x v="0"/>
    <x v="1"/>
    <x v="0"/>
    <x v="0"/>
    <s v="NS/NR"/>
  </r>
  <r>
    <n v="31"/>
    <n v="1999"/>
    <x v="1"/>
    <s v="Mercaderes (Cauca)"/>
    <s v="Rural"/>
    <s v="Francisco Antonio de Ulloa"/>
    <s v="Pública"/>
    <n v="2016"/>
    <n v="6"/>
    <s v="NS/NR"/>
    <s v="NS/NR"/>
    <s v="NS/NR"/>
    <s v="NS/NR"/>
    <s v="Apoyo económico de la familia"/>
    <s v="Estudio y comprensión de la sociedad y sus problematicas"/>
    <s v="Si"/>
    <s v="N/A"/>
    <x v="1"/>
    <x v="1"/>
    <x v="1"/>
    <x v="0"/>
    <x v="0"/>
    <x v="0"/>
    <s v="Social y cultural"/>
    <s v="NS/NR"/>
    <s v="NS/NR"/>
    <s v="NS/NR"/>
    <s v="NS/NR"/>
    <x v="1"/>
    <x v="0"/>
    <s v="NS/NR"/>
    <x v="0"/>
    <x v="0"/>
    <x v="1"/>
    <x v="1"/>
    <x v="0"/>
    <x v="0"/>
    <x v="1"/>
    <x v="0"/>
    <x v="1"/>
    <x v="0"/>
    <x v="0"/>
    <x v="1"/>
    <x v="0"/>
    <s v="NS/NR"/>
    <s v="Instituciones educativas"/>
    <s v="Alcaldía"/>
    <s v="Organizaciones Sociales"/>
    <s v="Grupos sociales vulnerables e inclusión social"/>
    <s v="NS/NR"/>
    <s v="NS/NR"/>
    <s v="No"/>
    <s v="NS/NR"/>
    <s v="NS/NR"/>
    <x v="0"/>
    <x v="13"/>
    <x v="0"/>
    <x v="1"/>
    <x v="1"/>
    <x v="1"/>
    <x v="0"/>
    <x v="1"/>
    <x v="0"/>
    <s v="N/A"/>
    <x v="0"/>
    <x v="1"/>
    <x v="1"/>
    <s v="Establece un paramero en llenar y ajustarse a lo que se quiere, incluso a su debido tiempo"/>
    <x v="1"/>
    <s v="Dichas herramientas se ajustan a las necesidades que requiere la profesión"/>
    <x v="1"/>
    <x v="1"/>
    <s v="Llena varios y uno adquiere nuevas expectativas de la realidad y satisface el conocer los problemas actuales"/>
    <x v="1"/>
    <x v="1"/>
    <x v="0"/>
    <x v="0"/>
    <s v="NS/NR"/>
    <x v="1"/>
    <x v="1"/>
    <x v="0"/>
    <x v="0"/>
    <x v="1"/>
    <x v="0"/>
    <x v="1"/>
    <x v="0"/>
    <x v="0"/>
    <s v="NS/NR"/>
  </r>
  <r>
    <n v="32"/>
    <n v="1999"/>
    <x v="1"/>
    <s v="Bello (Antioquia)"/>
    <s v="Urbano"/>
    <s v="Normal Superior del Quindio"/>
    <s v="Pública"/>
    <n v="2017"/>
    <n v="4"/>
    <s v="NS/NR"/>
    <s v="NS/NR"/>
    <s v="Ahorros personales"/>
    <s v="NS/NR"/>
    <s v="NS/NR"/>
    <s v="NS/NR"/>
    <s v="Si"/>
    <s v="N/A"/>
    <x v="1"/>
    <x v="1"/>
    <x v="0"/>
    <x v="0"/>
    <x v="0"/>
    <x v="1"/>
    <s v="Social y cultural"/>
    <s v="Biológica"/>
    <s v="NS/NR"/>
    <s v="NS/NR"/>
    <s v="NS/NR"/>
    <x v="0"/>
    <x v="0"/>
    <s v="Dedicar tu tiempo a proyectos personales"/>
    <x v="1"/>
    <x v="1"/>
    <x v="1"/>
    <x v="1"/>
    <x v="0"/>
    <x v="0"/>
    <x v="1"/>
    <x v="1"/>
    <x v="1"/>
    <x v="1"/>
    <x v="0"/>
    <x v="1"/>
    <x v="0"/>
    <s v="NS/NR"/>
    <s v="Instituciones Estatales"/>
    <s v="ICBF"/>
    <s v="Instituciones educativas"/>
    <s v="NS/NR"/>
    <s v="NS/NR"/>
    <s v="NS/NR"/>
    <s v="No"/>
    <s v="NS/NR"/>
    <s v="NS/NR"/>
    <x v="0"/>
    <x v="7"/>
    <x v="0"/>
    <x v="1"/>
    <x v="0"/>
    <x v="1"/>
    <x v="0"/>
    <x v="1"/>
    <x v="0"/>
    <s v="N/A"/>
    <x v="1"/>
    <x v="0"/>
    <x v="0"/>
    <s v="NS/NR"/>
    <x v="2"/>
    <s v="No sé"/>
    <x v="4"/>
    <x v="2"/>
    <s v="No sabria decirlo, siento que he aprendido mucho pero no sé hasta que punto es lo que espero"/>
    <x v="0"/>
    <x v="0"/>
    <x v="1"/>
    <x v="0"/>
    <s v="NS/NR"/>
    <x v="1"/>
    <x v="1"/>
    <x v="0"/>
    <x v="0"/>
    <x v="1"/>
    <x v="0"/>
    <x v="1"/>
    <x v="0"/>
    <x v="0"/>
    <s v="NS/NR"/>
  </r>
  <r>
    <n v="33"/>
    <n v="1997"/>
    <x v="1"/>
    <s v="Neiva (Huila)"/>
    <s v="Urbano"/>
    <s v="Instituto Académico y Artístico del Cauca"/>
    <s v="Privada"/>
    <n v="2017"/>
    <n v="4"/>
    <s v="NS/NR"/>
    <s v="NS/NR"/>
    <s v="NS/NR"/>
    <s v="NS/NR"/>
    <s v="Apoyo económico de la familia"/>
    <s v="Curiosidad"/>
    <s v="No"/>
    <s v="Música"/>
    <x v="1"/>
    <x v="0"/>
    <x v="0"/>
    <x v="0"/>
    <x v="0"/>
    <x v="0"/>
    <s v="Social y cultural"/>
    <s v="NS/NR"/>
    <s v="NS/NR"/>
    <s v="NS/NR"/>
    <s v="NS/NR"/>
    <x v="0"/>
    <x v="0"/>
    <s v="Dedicar tu tiempo a proyectos personales"/>
    <x v="0"/>
    <x v="0"/>
    <x v="1"/>
    <x v="1"/>
    <x v="0"/>
    <x v="1"/>
    <x v="1"/>
    <x v="0"/>
    <x v="1"/>
    <x v="0"/>
    <x v="0"/>
    <x v="0"/>
    <x v="0"/>
    <s v="NS/NR"/>
    <s v="NS/NR"/>
    <s v="NS/NR"/>
    <s v="NS/NR"/>
    <s v="Educación"/>
    <s v="NS/NR"/>
    <s v="NS/NR"/>
    <s v="Música"/>
    <s v="NS/NR"/>
    <s v="NS/NR"/>
    <x v="0"/>
    <x v="13"/>
    <x v="0"/>
    <x v="1"/>
    <x v="0"/>
    <x v="1"/>
    <x v="1"/>
    <x v="1"/>
    <x v="0"/>
    <s v="N/A"/>
    <x v="2"/>
    <x v="1"/>
    <x v="1"/>
    <s v="Se aconoda según sea los estandares y problemáticas que requiere el trabajo de campo y la vida profesional"/>
    <x v="1"/>
    <s v="Lleva a una percepción crítica de lo que hacemos y a donde queremos ir"/>
    <x v="1"/>
    <x v="1"/>
    <s v="Nos lleva al reconocimiento del pasado en todos los acpectos para entender la situación actual del país"/>
    <x v="0"/>
    <x v="1"/>
    <x v="1"/>
    <x v="0"/>
    <s v="NS/NR"/>
    <x v="0"/>
    <x v="0"/>
    <x v="0"/>
    <x v="0"/>
    <x v="1"/>
    <x v="0"/>
    <x v="1"/>
    <x v="0"/>
    <x v="0"/>
    <s v="NS/NR"/>
  </r>
  <r>
    <n v="34"/>
    <n v="1998"/>
    <x v="1"/>
    <s v="NS/NR"/>
    <s v="Urbano"/>
    <s v="Francisco Antonio de Ulloa"/>
    <s v="Pública"/>
    <n v="2017"/>
    <n v="4"/>
    <s v="NS/NR"/>
    <s v="NS/NR"/>
    <s v="NS/NR"/>
    <s v="NS/NR"/>
    <s v="Apoyo económico de la familia"/>
    <s v="Experiencias previas"/>
    <s v="Si"/>
    <s v="N/A"/>
    <x v="1"/>
    <x v="0"/>
    <x v="0"/>
    <x v="0"/>
    <x v="0"/>
    <x v="0"/>
    <s v="NS/NR"/>
    <s v="Biológica"/>
    <s v="NS/NR"/>
    <s v="NS/NR"/>
    <s v="NS/NR"/>
    <x v="0"/>
    <x v="0"/>
    <s v="Dedicar tu tiempo a proyectos personales"/>
    <x v="1"/>
    <x v="0"/>
    <x v="1"/>
    <x v="1"/>
    <x v="1"/>
    <x v="0"/>
    <x v="1"/>
    <x v="1"/>
    <x v="1"/>
    <x v="0"/>
    <x v="0"/>
    <x v="0"/>
    <x v="0"/>
    <s v="NS/NR"/>
    <s v="Fiscalía"/>
    <s v="Medicina legal"/>
    <s v="Organizaciones políticas"/>
    <s v="Conflicto armado, social y/o cultural"/>
    <s v="Grupos sociales vulnerables e inclusión social"/>
    <s v="NS/NR"/>
    <s v="NS/NR"/>
    <s v="NS/NR"/>
    <s v="NS/NR"/>
    <x v="1"/>
    <x v="0"/>
    <x v="0"/>
    <x v="1"/>
    <x v="1"/>
    <x v="1"/>
    <x v="1"/>
    <x v="0"/>
    <x v="0"/>
    <s v="N/A"/>
    <x v="2"/>
    <x v="0"/>
    <x v="2"/>
    <s v="La falta de bases fundamentales al momento de ingresar, las bases sociales no son muy tenidas en cuenta como la propia democracia colombiana"/>
    <x v="2"/>
    <s v="Falta de bases en pol´tica colombiana fundamental y para escritura "/>
    <x v="2"/>
    <x v="1"/>
    <s v="La carrera en si, cambia espectativas de vida por si sola, fluye por medio del pensamiento y praxis del vivir diario"/>
    <x v="0"/>
    <x v="1"/>
    <x v="1"/>
    <x v="0"/>
    <s v="NS/NR"/>
    <x v="0"/>
    <x v="1"/>
    <x v="1"/>
    <x v="1"/>
    <x v="0"/>
    <x v="0"/>
    <x v="0"/>
    <x v="0"/>
    <x v="0"/>
    <s v="NS/NR"/>
  </r>
  <r>
    <n v="35"/>
    <n v="1998"/>
    <x v="0"/>
    <s v="Silvia (Cauca)"/>
    <s v="Urbano"/>
    <s v="IE Nuestra Señora del Perpetuo Socorro"/>
    <s v="Pública"/>
    <n v="2017"/>
    <n v="4"/>
    <s v="NS/NR"/>
    <s v="NS/NR"/>
    <s v="NS/NR"/>
    <s v="NS/NR"/>
    <s v="Apoyo económico de la familia"/>
    <s v="Curiosidad"/>
    <s v="Si"/>
    <s v="N/A"/>
    <x v="1"/>
    <x v="1"/>
    <x v="1"/>
    <x v="0"/>
    <x v="0"/>
    <x v="0"/>
    <s v="Social y cultural"/>
    <s v="NS/NR"/>
    <s v="NS/NR"/>
    <s v="NS/NR"/>
    <s v="NS/NR"/>
    <x v="0"/>
    <x v="0"/>
    <s v="NS/NR"/>
    <x v="1"/>
    <x v="0"/>
    <x v="1"/>
    <x v="0"/>
    <x v="0"/>
    <x v="0"/>
    <x v="0"/>
    <x v="0"/>
    <x v="0"/>
    <x v="0"/>
    <x v="0"/>
    <x v="1"/>
    <x v="1"/>
    <s v="Antropología de la alimentación"/>
    <s v="Organizaciones Sociales"/>
    <s v="Constructoras"/>
    <s v="NS/NR"/>
    <s v="Grupos sociales vulnerables e inclusión social"/>
    <s v="NS/NR"/>
    <s v="NS/NR"/>
    <s v="Librería"/>
    <s v="Mesero(a)"/>
    <s v="NS/NR"/>
    <x v="0"/>
    <x v="14"/>
    <x v="0"/>
    <x v="0"/>
    <x v="1"/>
    <x v="0"/>
    <x v="1"/>
    <x v="1"/>
    <x v="0"/>
    <s v="N/A"/>
    <x v="0"/>
    <x v="1"/>
    <x v="1"/>
    <s v="El plan de estudio maneja pocas materias a diferencia de otras carreras, pero estas son las principales en la carrera"/>
    <x v="2"/>
    <s v="Hay poca ayuda financiera para estas tres, en conjunto si cumplin"/>
    <x v="4"/>
    <x v="1"/>
    <s v="Si porque en cada semestre se enfoca al pénsum que dan en el primer día y a parte se aprende en cada salida de campo"/>
    <x v="0"/>
    <x v="0"/>
    <x v="1"/>
    <x v="0"/>
    <s v="NS/NR"/>
    <x v="0"/>
    <x v="0"/>
    <x v="0"/>
    <x v="0"/>
    <x v="0"/>
    <x v="0"/>
    <x v="1"/>
    <x v="0"/>
    <x v="0"/>
    <s v="NS/NR"/>
  </r>
  <r>
    <n v="36"/>
    <n v="1994"/>
    <x v="1"/>
    <s v="Timbio (Cauca)"/>
    <s v="Urbano"/>
    <s v="IE Carlos Albán"/>
    <s v="Pública"/>
    <n v="2017"/>
    <n v="4"/>
    <s v="NS/NR"/>
    <s v="NS/NR"/>
    <s v="NS/NR"/>
    <s v="NS/NR"/>
    <s v="Apoyo económico de la familia"/>
    <s v="Influencia"/>
    <s v="Si"/>
    <s v="N/A"/>
    <x v="1"/>
    <x v="1"/>
    <x v="0"/>
    <x v="0"/>
    <x v="1"/>
    <x v="0"/>
    <s v="Social y cultural"/>
    <s v="NS/NR"/>
    <s v="NS/NR"/>
    <s v="Arqueológica"/>
    <s v="NS/NR"/>
    <x v="1"/>
    <x v="0"/>
    <s v="NS/NR"/>
    <x v="1"/>
    <x v="0"/>
    <x v="1"/>
    <x v="1"/>
    <x v="0"/>
    <x v="1"/>
    <x v="1"/>
    <x v="0"/>
    <x v="1"/>
    <x v="0"/>
    <x v="0"/>
    <x v="0"/>
    <x v="0"/>
    <s v="NS/NR"/>
    <s v="Fundaciones"/>
    <s v="Constructoras"/>
    <s v="Instituciones Estatales"/>
    <s v="Grupos sociales vulnerables e inclusión social"/>
    <s v="Preservación y protección de la cultura, la identidad y la historia"/>
    <s v="NS/NR"/>
    <s v="Agricultura"/>
    <s v="Lavado de autos"/>
    <s v="Pintor"/>
    <x v="0"/>
    <x v="4"/>
    <x v="1"/>
    <x v="1"/>
    <x v="0"/>
    <x v="0"/>
    <x v="1"/>
    <x v="1"/>
    <x v="1"/>
    <s v="No solo lo académico, también la parte en relación al trabajo"/>
    <x v="1"/>
    <x v="1"/>
    <x v="2"/>
    <s v="No logro encontrar una secuencia, no entiendo, esta muy fragmentada"/>
    <x v="2"/>
    <s v="Creo que hace falta comprender ue la gente ingresa a un pregrado más por la inserción al capitalismo que por amor al conocimiento"/>
    <x v="1"/>
    <x v="1"/>
    <s v="Porque no tenia ningún conocimiento específico, no sabia donde estaba parado"/>
    <x v="0"/>
    <x v="0"/>
    <x v="1"/>
    <x v="0"/>
    <s v="NS/NR"/>
    <x v="0"/>
    <x v="1"/>
    <x v="1"/>
    <x v="0"/>
    <x v="1"/>
    <x v="1"/>
    <x v="1"/>
    <x v="0"/>
    <x v="0"/>
    <s v="NS/NR"/>
  </r>
  <r>
    <n v="37"/>
    <n v="1999"/>
    <x v="1"/>
    <s v="Silvia (Cauca)"/>
    <s v="Urbano"/>
    <s v="INEM Francisco José de Caldas"/>
    <s v="Pública"/>
    <n v="2017"/>
    <n v="4"/>
    <s v="NS/NR"/>
    <s v="NS/NR"/>
    <s v="NS/NR"/>
    <s v="NS/NR"/>
    <s v="Apoyo económico de la familia"/>
    <s v="Curiosidad"/>
    <s v="Si"/>
    <s v="N/A"/>
    <x v="1"/>
    <x v="1"/>
    <x v="0"/>
    <x v="0"/>
    <x v="0"/>
    <x v="1"/>
    <s v="Social y cultural"/>
    <s v="NS/NR"/>
    <s v="NS/NR"/>
    <s v="NS/NR"/>
    <s v="NS/NR"/>
    <x v="1"/>
    <x v="0"/>
    <s v="NS/NR"/>
    <x v="0"/>
    <x v="1"/>
    <x v="1"/>
    <x v="1"/>
    <x v="0"/>
    <x v="0"/>
    <x v="0"/>
    <x v="0"/>
    <x v="1"/>
    <x v="0"/>
    <x v="1"/>
    <x v="1"/>
    <x v="0"/>
    <s v="NS/NR"/>
    <s v="Empresas Privadas"/>
    <s v="NS/NR"/>
    <s v="NS/NR"/>
    <s v="NS/NR"/>
    <s v="NS/NR"/>
    <s v="NS/NR"/>
    <s v="No"/>
    <s v="NS/NR"/>
    <s v="NS/NR"/>
    <x v="1"/>
    <x v="0"/>
    <x v="0"/>
    <x v="1"/>
    <x v="1"/>
    <x v="0"/>
    <x v="1"/>
    <x v="1"/>
    <x v="0"/>
    <s v="N/A"/>
    <x v="0"/>
    <x v="0"/>
    <x v="0"/>
    <s v="NS/NR"/>
    <x v="0"/>
    <s v="NS/NR"/>
    <x v="0"/>
    <x v="1"/>
    <s v="El conocimiento no solo depende de lo que se ve en la universidad, eso hace parte de nuestra formación"/>
    <x v="0"/>
    <x v="1"/>
    <x v="1"/>
    <x v="0"/>
    <s v="NS/NR"/>
    <x v="0"/>
    <x v="0"/>
    <x v="0"/>
    <x v="0"/>
    <x v="0"/>
    <x v="1"/>
    <x v="1"/>
    <x v="0"/>
    <x v="0"/>
    <s v="NS/NR"/>
  </r>
  <r>
    <n v="38"/>
    <n v="1994"/>
    <x v="1"/>
    <s v="Nariño"/>
    <s v="Urbano"/>
    <s v="IE Puenes"/>
    <s v="Pública"/>
    <n v="2017"/>
    <n v="4"/>
    <s v="NS/NR"/>
    <s v="NS/NR"/>
    <s v="NS/NR"/>
    <s v="NS/NR"/>
    <s v="Apoyo económico de la familia"/>
    <s v="Gusto"/>
    <s v="Si"/>
    <s v="N/A"/>
    <x v="1"/>
    <x v="1"/>
    <x v="1"/>
    <x v="0"/>
    <x v="0"/>
    <x v="0"/>
    <s v="Social y cultural"/>
    <s v="NS/NR"/>
    <s v="NS/NR"/>
    <s v="NS/NR"/>
    <s v="NS/NR"/>
    <x v="0"/>
    <x v="1"/>
    <s v="NS/NR"/>
    <x v="0"/>
    <x v="1"/>
    <x v="1"/>
    <x v="0"/>
    <x v="0"/>
    <x v="0"/>
    <x v="1"/>
    <x v="1"/>
    <x v="0"/>
    <x v="0"/>
    <x v="1"/>
    <x v="1"/>
    <x v="0"/>
    <s v="NS/NR"/>
    <s v="ONG"/>
    <s v="NS/NR"/>
    <s v="NS/NR"/>
    <s v="Preservación y protección de la cultura, la identidad y la historia"/>
    <s v="NS/NR"/>
    <s v="NS/NR"/>
    <s v="No"/>
    <s v="NS/NR"/>
    <s v="NS/NR"/>
    <x v="0"/>
    <x v="15"/>
    <x v="0"/>
    <x v="1"/>
    <x v="1"/>
    <x v="1"/>
    <x v="0"/>
    <x v="1"/>
    <x v="0"/>
    <s v="N/A"/>
    <x v="3"/>
    <x v="0"/>
    <x v="1"/>
    <s v="Creo que cada una de ellas me aporta conocimiento para la parte laboral, sin dejar por fuera ninguna"/>
    <x v="1"/>
    <s v="NS/NR"/>
    <x v="2"/>
    <x v="1"/>
    <s v="Cada seminario cursado me ha dejado el conocimiento adecuado y creo que ha sido perfecto"/>
    <x v="1"/>
    <x v="1"/>
    <x v="0"/>
    <x v="0"/>
    <s v="NS/NR"/>
    <x v="0"/>
    <x v="1"/>
    <x v="1"/>
    <x v="1"/>
    <x v="0"/>
    <x v="0"/>
    <x v="1"/>
    <x v="0"/>
    <x v="0"/>
    <s v="NS/NR"/>
  </r>
  <r>
    <n v="39"/>
    <n v="1996"/>
    <x v="1"/>
    <s v="La Argentina (Huila)"/>
    <s v="Rural"/>
    <s v="IE Pescador"/>
    <s v="Pública"/>
    <n v="2017"/>
    <n v="4"/>
    <s v="NS/NR"/>
    <s v="NS/NR"/>
    <s v="NS/NR"/>
    <s v="NS/NR"/>
    <s v="Apoyo económico de la familia"/>
    <s v="Estudio y comprensión de la sociedad y sus problematicas"/>
    <s v="No"/>
    <s v="NS/NR"/>
    <x v="1"/>
    <x v="1"/>
    <x v="0"/>
    <x v="0"/>
    <x v="0"/>
    <x v="0"/>
    <s v="Social y cultural"/>
    <s v="NS/NR"/>
    <s v="Lingüística"/>
    <s v="NS/NR"/>
    <s v="NS/NR"/>
    <x v="0"/>
    <x v="0"/>
    <s v="Dedicar tu tiempo a proyectos personales"/>
    <x v="1"/>
    <x v="0"/>
    <x v="1"/>
    <x v="1"/>
    <x v="0"/>
    <x v="0"/>
    <x v="1"/>
    <x v="0"/>
    <x v="0"/>
    <x v="1"/>
    <x v="1"/>
    <x v="1"/>
    <x v="0"/>
    <s v="NS/NR"/>
    <s v="Instituciones Estatales"/>
    <s v="Instituciones educativas"/>
    <s v="NS/NR"/>
    <s v="Conservación de recursos naturales"/>
    <s v="NS/NR"/>
    <s v="NS/NR"/>
    <s v="NS/NR"/>
    <s v="NS/NR"/>
    <s v="NS/NR"/>
    <x v="0"/>
    <x v="16"/>
    <x v="0"/>
    <x v="1"/>
    <x v="0"/>
    <x v="1"/>
    <x v="1"/>
    <x v="1"/>
    <x v="0"/>
    <s v="N/A"/>
    <x v="0"/>
    <x v="0"/>
    <x v="1"/>
    <s v="Si, aunque hay materias que parecen ser un continuo reiterativo. Elegí este programa por los contenidos y con intereses con mí perfil"/>
    <x v="1"/>
    <s v="Porque personalmente responde a dudas sobre temas que no profundizan en otros programas"/>
    <x v="2"/>
    <x v="1"/>
    <s v="hasta ahora, sin embargo no hay que estar aajenos al proceso de cambio de currículo y políticas en general (institucional)"/>
    <x v="0"/>
    <x v="1"/>
    <x v="1"/>
    <x v="0"/>
    <s v="NS/NR"/>
    <x v="0"/>
    <x v="0"/>
    <x v="0"/>
    <x v="0"/>
    <x v="1"/>
    <x v="0"/>
    <x v="1"/>
    <x v="0"/>
    <x v="0"/>
    <s v="NS/NR"/>
  </r>
  <r>
    <n v="40"/>
    <n v="1999"/>
    <x v="1"/>
    <s v="Popayán (Cauca)"/>
    <s v="Urbano"/>
    <s v="Chanpagnat"/>
    <s v="Privada"/>
    <n v="2017"/>
    <n v="4"/>
    <s v="NS/NR"/>
    <s v="NS/NR"/>
    <s v="NS/NR"/>
    <s v="NS/NR"/>
    <s v="Apoyo económico de la familia"/>
    <s v="Casualidad"/>
    <s v="Si"/>
    <s v="N/A"/>
    <x v="0"/>
    <x v="1"/>
    <x v="0"/>
    <x v="0"/>
    <x v="0"/>
    <x v="0"/>
    <s v="Social y cultural"/>
    <s v="Biológica"/>
    <s v="NS/NR"/>
    <s v="NS/NR"/>
    <s v="NS/NR"/>
    <x v="0"/>
    <x v="0"/>
    <s v="NS/NR"/>
    <x v="0"/>
    <x v="0"/>
    <x v="1"/>
    <x v="1"/>
    <x v="1"/>
    <x v="0"/>
    <x v="1"/>
    <x v="0"/>
    <x v="1"/>
    <x v="0"/>
    <x v="0"/>
    <x v="0"/>
    <x v="1"/>
    <s v="Antropología Psiquiatrica"/>
    <s v="NS/NR"/>
    <s v="NS/NR"/>
    <s v="NS/NR"/>
    <s v="Preservación y protección de la cultura, la identidad y la historia"/>
    <s v="NS/NR"/>
    <s v="NS/NR"/>
    <s v="No"/>
    <s v="NS/NR"/>
    <s v="NS/NR"/>
    <x v="2"/>
    <x v="0"/>
    <x v="1"/>
    <x v="1"/>
    <x v="1"/>
    <x v="1"/>
    <x v="1"/>
    <x v="1"/>
    <x v="0"/>
    <s v="N/A"/>
    <x v="0"/>
    <x v="0"/>
    <x v="1"/>
    <s v="Me brinda lo básico para luego tener libertad de escoger el tipo de profesión que quiero"/>
    <x v="2"/>
    <s v="Es muy temprano en la carrera para decir eso"/>
    <x v="1"/>
    <x v="2"/>
    <s v="Cada profesor mete sus juicios en clase, por lo que se crean paradígmas y confusiones"/>
    <x v="0"/>
    <x v="0"/>
    <x v="0"/>
    <x v="0"/>
    <s v="NS/NR"/>
    <x v="0"/>
    <x v="1"/>
    <x v="1"/>
    <x v="0"/>
    <x v="0"/>
    <x v="0"/>
    <x v="1"/>
    <x v="0"/>
    <x v="0"/>
    <s v="NS/NR"/>
  </r>
  <r>
    <n v="41"/>
    <n v="1998"/>
    <x v="1"/>
    <s v="Palmira (Valle del Cauca)"/>
    <s v="Urbano"/>
    <s v="Fray Luis Amigo"/>
    <s v="Privada"/>
    <n v="2017"/>
    <n v="4"/>
    <s v="Becas"/>
    <s v="NS/NR"/>
    <s v="NS/NR"/>
    <s v="NS/NR"/>
    <s v="NS/NR"/>
    <s v="Influencia"/>
    <s v="No"/>
    <s v="Medicina"/>
    <x v="0"/>
    <x v="0"/>
    <x v="0"/>
    <x v="0"/>
    <x v="0"/>
    <x v="1"/>
    <s v="Social y cultural"/>
    <s v="Biológica"/>
    <s v="NS/NR"/>
    <s v="NS/NR"/>
    <s v="NS/NR"/>
    <x v="0"/>
    <x v="1"/>
    <s v="NS/NR"/>
    <x v="0"/>
    <x v="0"/>
    <x v="1"/>
    <x v="1"/>
    <x v="1"/>
    <x v="0"/>
    <x v="1"/>
    <x v="0"/>
    <x v="1"/>
    <x v="1"/>
    <x v="0"/>
    <x v="1"/>
    <x v="0"/>
    <s v="NS/NR"/>
    <s v="Instituciones Estatales"/>
    <s v="Empresas Privadas"/>
    <s v="NS/NR"/>
    <s v="Trabajo comunitario"/>
    <s v="Conflicto armado, social y/o cultural"/>
    <s v="Conservación de recursos naturales"/>
    <s v="Mesero(a)"/>
    <s v="Ventas"/>
    <s v="NS/NR"/>
    <x v="0"/>
    <x v="17"/>
    <x v="0"/>
    <x v="1"/>
    <x v="0"/>
    <x v="1"/>
    <x v="0"/>
    <x v="1"/>
    <x v="0"/>
    <s v="N/A"/>
    <x v="1"/>
    <x v="1"/>
    <x v="1"/>
    <s v="A pesar de estar algo viejo, lleva un orden que nos prepara en la base para luego ir formandonos de manera ligeramente más autónoma con los seminarios"/>
    <x v="1"/>
    <s v="No tanto por lo que establece el plan, sino por el trabajo docente"/>
    <x v="1"/>
    <x v="1"/>
    <s v="Ha cumplido en gran medida por el cuerpo docente, a pear de los limitados espacios y recursos, la calidad de docente mitiga gran parte de la falencias"/>
    <x v="0"/>
    <x v="1"/>
    <x v="0"/>
    <x v="0"/>
    <s v="NS/NR"/>
    <x v="0"/>
    <x v="0"/>
    <x v="0"/>
    <x v="0"/>
    <x v="0"/>
    <x v="0"/>
    <x v="1"/>
    <x v="0"/>
    <x v="0"/>
    <s v="NS/NR"/>
  </r>
  <r>
    <n v="42"/>
    <n v="1999"/>
    <x v="0"/>
    <s v="Cali (Valle del Cauca)"/>
    <s v="Urbano"/>
    <s v="Instituto Nuestra Señora de la Asunción"/>
    <s v="Privada"/>
    <n v="2017"/>
    <n v="4"/>
    <s v="NS/NR"/>
    <s v="NS/NR"/>
    <s v="NS/NR"/>
    <s v="NS/NR"/>
    <s v="Apoyo económico de la familia"/>
    <s v="Interés"/>
    <s v="No"/>
    <s v="Arte Dramática"/>
    <x v="1"/>
    <x v="0"/>
    <x v="0"/>
    <x v="0"/>
    <x v="0"/>
    <x v="0"/>
    <s v="Social y cultural"/>
    <s v="NS/NR"/>
    <s v="NS/NR"/>
    <s v="NS/NR"/>
    <s v="NS/NR"/>
    <x v="0"/>
    <x v="1"/>
    <s v="NS/NR"/>
    <x v="1"/>
    <x v="0"/>
    <x v="0"/>
    <x v="1"/>
    <x v="0"/>
    <x v="0"/>
    <x v="1"/>
    <x v="0"/>
    <x v="0"/>
    <x v="0"/>
    <x v="0"/>
    <x v="1"/>
    <x v="1"/>
    <s v="Antropología del arte"/>
    <s v="ONG"/>
    <s v="Constructoras"/>
    <s v="NS/NR"/>
    <s v="Estudios de género"/>
    <s v="NS/NR"/>
    <s v="NS/NR"/>
    <s v="No"/>
    <s v="NS/NR"/>
    <s v="NS/NR"/>
    <x v="0"/>
    <x v="0"/>
    <x v="0"/>
    <x v="1"/>
    <x v="1"/>
    <x v="1"/>
    <x v="0"/>
    <x v="1"/>
    <x v="0"/>
    <s v="N/A"/>
    <x v="0"/>
    <x v="1"/>
    <x v="1"/>
    <s v="Porque trata los temas más generalizados sobre los temas a tratar sobre el país y sus necesidades"/>
    <x v="2"/>
    <s v="Creo que debería profundizar más en las necesidades laborales y de conocmiento"/>
    <x v="1"/>
    <x v="1"/>
    <s v="Porque ha mostrado el interés en dar el conocimietno necesario a los estudiantes por medio de profesores muy bien preparados"/>
    <x v="1"/>
    <x v="0"/>
    <x v="1"/>
    <x v="0"/>
    <s v="NS/NR"/>
    <x v="0"/>
    <x v="0"/>
    <x v="0"/>
    <x v="0"/>
    <x v="1"/>
    <x v="0"/>
    <x v="1"/>
    <x v="0"/>
    <x v="0"/>
    <s v="NS/NR"/>
  </r>
  <r>
    <n v="43"/>
    <s v="NS/SR"/>
    <x v="0"/>
    <s v="Popayán (Cauca)"/>
    <s v="Rural"/>
    <s v="IE Cajete"/>
    <s v="Pública"/>
    <n v="2017"/>
    <n v="4"/>
    <s v="NS/NR"/>
    <s v="NS/NR"/>
    <s v="NS/NR"/>
    <s v="NS/NR"/>
    <s v="Apoyo económico de la familia"/>
    <s v="Estudio y comprensión de la sociedad y sus problematicas"/>
    <s v="No"/>
    <s v="Biología"/>
    <x v="1"/>
    <x v="0"/>
    <x v="0"/>
    <x v="0"/>
    <x v="0"/>
    <x v="0"/>
    <s v="Social y cultural"/>
    <s v="Biológica"/>
    <s v="Lingüística"/>
    <s v="NS/NR"/>
    <s v="NS/NR"/>
    <x v="1"/>
    <x v="0"/>
    <s v="NS/NR"/>
    <x v="1"/>
    <x v="1"/>
    <x v="1"/>
    <x v="0"/>
    <x v="0"/>
    <x v="0"/>
    <x v="1"/>
    <x v="1"/>
    <x v="0"/>
    <x v="0"/>
    <x v="1"/>
    <x v="0"/>
    <x v="0"/>
    <s v="NS/NR"/>
    <s v="CRIC"/>
    <s v="Fiscalía"/>
    <s v="ICBF"/>
    <s v="Defensa de tierras y territorios"/>
    <s v="NS/NR"/>
    <s v="NS/NR"/>
    <s v="NS/NR"/>
    <s v="NS/NR"/>
    <s v="NS/NR"/>
    <x v="0"/>
    <x v="18"/>
    <x v="1"/>
    <x v="1"/>
    <x v="1"/>
    <x v="1"/>
    <x v="1"/>
    <x v="1"/>
    <x v="0"/>
    <s v="N/A"/>
    <x v="1"/>
    <x v="1"/>
    <x v="0"/>
    <s v="Tal vez en esta idea de reforma curricular podrían implementar mejores elementos en los primeros semestres sobre trabajo de campo"/>
    <x v="2"/>
    <s v="En lo tecnológico no creo que integre muchos conocimientos"/>
    <x v="0"/>
    <x v="1"/>
    <s v="Ha resultado varios cuestionamientos, pero aún así ha despertado unos cuantos más, pero en cierta medida podría decir que si ha cumplido mis expextativas"/>
    <x v="0"/>
    <x v="1"/>
    <x v="1"/>
    <x v="0"/>
    <s v="NS/NR"/>
    <x v="1"/>
    <x v="1"/>
    <x v="0"/>
    <x v="0"/>
    <x v="1"/>
    <x v="0"/>
    <x v="1"/>
    <x v="0"/>
    <x v="0"/>
    <s v="NS/NR"/>
  </r>
  <r>
    <n v="44"/>
    <n v="1992"/>
    <x v="1"/>
    <s v="Popayán (Cauca)"/>
    <s v="Rural"/>
    <s v="IE Técnico Industrial"/>
    <s v="Pública"/>
    <n v="2017"/>
    <n v="4"/>
    <s v="NS/NR"/>
    <s v="NS/NR"/>
    <s v="Ahorros personales"/>
    <s v="Ingresos personales mientras estudia"/>
    <s v="Apoyo económico de la familia"/>
    <s v="Estudio y comprensión de la sociedad y sus problematicas"/>
    <s v="Si"/>
    <s v="N/A"/>
    <x v="1"/>
    <x v="1"/>
    <x v="1"/>
    <x v="0"/>
    <x v="0"/>
    <x v="0"/>
    <s v="Social y cultural"/>
    <s v="NS/NR"/>
    <s v="Lingüística"/>
    <s v="NS/NR"/>
    <s v="NS/NR"/>
    <x v="0"/>
    <x v="1"/>
    <s v="NS/NR"/>
    <x v="1"/>
    <x v="0"/>
    <x v="1"/>
    <x v="1"/>
    <x v="0"/>
    <x v="0"/>
    <x v="1"/>
    <x v="1"/>
    <x v="1"/>
    <x v="1"/>
    <x v="1"/>
    <x v="1"/>
    <x v="0"/>
    <s v="NS/NR"/>
    <s v="ONG"/>
    <s v="Organizaciones Sociales"/>
    <s v="Gobernación"/>
    <s v="Grupos sociales vulnerables e inclusión social"/>
    <s v="NS/NR"/>
    <s v="NS/NR"/>
    <s v="Independiente"/>
    <s v="Agricultura"/>
    <s v="NS/NR"/>
    <x v="0"/>
    <x v="1"/>
    <x v="1"/>
    <x v="1"/>
    <x v="1"/>
    <x v="1"/>
    <x v="0"/>
    <x v="1"/>
    <x v="0"/>
    <s v="N/A"/>
    <x v="3"/>
    <x v="2"/>
    <x v="1"/>
    <s v="La carrera preseta poco a poco las diferentes posturas que marcan el que hacer de la disciplina, lo que fue y lo que es actualmente"/>
    <x v="1"/>
    <s v="Un antropólogo dene saber leer, no solo un libro y eso se logra cumpliento con las propuestas asignadas por los profesores"/>
    <x v="4"/>
    <x v="1"/>
    <s v="Como indique en el camino te orientan por las diferentes postuas, ya particularmente la construcción de mi marco de referencia, esta basada en mi interés "/>
    <x v="0"/>
    <x v="1"/>
    <x v="1"/>
    <x v="1"/>
    <s v="Idiomas"/>
    <x v="0"/>
    <x v="0"/>
    <x v="0"/>
    <x v="0"/>
    <x v="1"/>
    <x v="1"/>
    <x v="1"/>
    <x v="0"/>
    <x v="0"/>
    <s v="NS/NR"/>
  </r>
  <r>
    <n v="45"/>
    <n v="1998"/>
    <x v="0"/>
    <s v="Guachucal (Nariño)"/>
    <s v="NS/NR"/>
    <s v="Genaro León"/>
    <s v="Pública"/>
    <n v="2016"/>
    <n v="6"/>
    <s v="NS/NR"/>
    <s v="NS/NR"/>
    <s v="Ahorros personales"/>
    <s v="NS/NR"/>
    <s v="Apoyo económico de la familia"/>
    <s v="Campo de acción comunitario"/>
    <s v="No"/>
    <s v="Sociología"/>
    <x v="1"/>
    <x v="1"/>
    <x v="1"/>
    <x v="0"/>
    <x v="0"/>
    <x v="0"/>
    <s v="Social y cultural"/>
    <s v="NS/NR"/>
    <s v="Lingüística"/>
    <s v="NS/NR"/>
    <s v="Campo de acción comunitario"/>
    <x v="0"/>
    <x v="1"/>
    <s v="NS/NR"/>
    <x v="1"/>
    <x v="0"/>
    <x v="1"/>
    <x v="0"/>
    <x v="0"/>
    <x v="0"/>
    <x v="0"/>
    <x v="1"/>
    <x v="1"/>
    <x v="0"/>
    <x v="0"/>
    <x v="1"/>
    <x v="0"/>
    <s v="NS/NR"/>
    <s v="Instituciones educativas"/>
    <s v="Cabildos"/>
    <s v="Alcaldía"/>
    <s v="Preservación y protección de la cultura, la identidad y la historia"/>
    <s v="NS/NR"/>
    <s v="NS/NR"/>
    <s v="NS/NR"/>
    <s v="NS/NR"/>
    <s v="NS/NR"/>
    <x v="0"/>
    <x v="1"/>
    <x v="1"/>
    <x v="1"/>
    <x v="0"/>
    <x v="0"/>
    <x v="0"/>
    <x v="1"/>
    <x v="0"/>
    <s v="N/A"/>
    <x v="1"/>
    <x v="1"/>
    <x v="2"/>
    <s v="NS/NR"/>
    <x v="2"/>
    <s v="Quiza el conocimiento de estos los sepamos y tengamos claro pero no hay espacio donde experimentarlos"/>
    <x v="2"/>
    <x v="0"/>
    <s v="No puedo responder aceptando una de las dos opciones puesto que pienso que me falta reocrrer un poco más esta vía de conocimiento "/>
    <x v="0"/>
    <x v="0"/>
    <x v="0"/>
    <x v="0"/>
    <s v="NS/NR"/>
    <x v="0"/>
    <x v="1"/>
    <x v="1"/>
    <x v="0"/>
    <x v="1"/>
    <x v="0"/>
    <x v="0"/>
    <x v="1"/>
    <x v="0"/>
    <s v="NS/NR"/>
  </r>
  <r>
    <n v="46"/>
    <n v="2000"/>
    <x v="0"/>
    <s v="NS/NR"/>
    <s v="Urbano"/>
    <s v="IE Carlos Albán"/>
    <s v="Pública"/>
    <n v="2017"/>
    <n v="4"/>
    <s v="NS/NR"/>
    <s v="NS/NR"/>
    <s v="NS/NR"/>
    <s v="NS/NR"/>
    <s v="Apoyo económico de la familia"/>
    <s v="Plan de estudio"/>
    <s v="Si"/>
    <s v="N/A"/>
    <x v="1"/>
    <x v="0"/>
    <x v="0"/>
    <x v="0"/>
    <x v="1"/>
    <x v="0"/>
    <s v="NS/NR"/>
    <s v="Biológica"/>
    <s v="NS/NR"/>
    <s v="Arqueológica"/>
    <s v="NS/NR"/>
    <x v="0"/>
    <x v="1"/>
    <s v="NS/NR"/>
    <x v="1"/>
    <x v="0"/>
    <x v="1"/>
    <x v="1"/>
    <x v="1"/>
    <x v="1"/>
    <x v="1"/>
    <x v="0"/>
    <x v="1"/>
    <x v="0"/>
    <x v="0"/>
    <x v="1"/>
    <x v="0"/>
    <s v="NS/NR"/>
    <s v="Fiscalía"/>
    <s v="Petroleras"/>
    <s v="Constructoras"/>
    <s v="Educación"/>
    <s v="Grupos sociales vulnerables e inclusión social"/>
    <s v="NS/NR"/>
    <s v="No"/>
    <s v="NS/NR"/>
    <s v="NS/NR"/>
    <x v="0"/>
    <x v="4"/>
    <x v="1"/>
    <x v="0"/>
    <x v="1"/>
    <x v="1"/>
    <x v="0"/>
    <x v="1"/>
    <x v="0"/>
    <s v="N/A"/>
    <x v="2"/>
    <x v="1"/>
    <x v="1"/>
    <s v="Es el tiempo correcto, aunque la intensidad horaria no es pedagógica"/>
    <x v="2"/>
    <s v="No del todo, hay compretencias como idiomas que no"/>
    <x v="2"/>
    <x v="1"/>
    <s v="Considero que ha cumplido con el plan de estudios por sus docentes calificados"/>
    <x v="0"/>
    <x v="0"/>
    <x v="0"/>
    <x v="0"/>
    <s v="NS/NR"/>
    <x v="0"/>
    <x v="0"/>
    <x v="0"/>
    <x v="0"/>
    <x v="0"/>
    <x v="0"/>
    <x v="1"/>
    <x v="0"/>
    <x v="0"/>
    <s v="NS/NR"/>
  </r>
  <r>
    <n v="47"/>
    <n v="1990"/>
    <x v="0"/>
    <s v="NS/NR"/>
    <s v="Urbano"/>
    <s v="IE Boyacá - Cali"/>
    <s v="Pública"/>
    <n v="2017"/>
    <n v="4"/>
    <s v="NS/NR"/>
    <s v="Préstamos"/>
    <s v="Ahorros personales"/>
    <s v="Ingresos personales mientras estudia"/>
    <s v="NS/NR"/>
    <s v="Gusto"/>
    <s v="Si"/>
    <s v="N/A"/>
    <x v="1"/>
    <x v="0"/>
    <x v="1"/>
    <x v="0"/>
    <x v="0"/>
    <x v="1"/>
    <s v="Social y cultural"/>
    <s v="NS/NR"/>
    <s v="NS/NR"/>
    <s v="NS/NR"/>
    <s v="NS/NR"/>
    <x v="0"/>
    <x v="1"/>
    <s v="NS/NR"/>
    <x v="1"/>
    <x v="1"/>
    <x v="0"/>
    <x v="1"/>
    <x v="0"/>
    <x v="0"/>
    <x v="0"/>
    <x v="0"/>
    <x v="0"/>
    <x v="0"/>
    <x v="0"/>
    <x v="1"/>
    <x v="1"/>
    <s v="Antropología de la migración"/>
    <s v="NS/NR"/>
    <s v="NS/NR"/>
    <s v="NS/NR"/>
    <s v="Desplazamiento y/o desaparición forzado"/>
    <s v="NS/NR"/>
    <s v="NS/NR"/>
    <s v="Monitoria"/>
    <s v="Ventas"/>
    <s v="NS/NR"/>
    <x v="0"/>
    <x v="13"/>
    <x v="1"/>
    <x v="0"/>
    <x v="0"/>
    <x v="0"/>
    <x v="0"/>
    <x v="0"/>
    <x v="0"/>
    <s v="N/A"/>
    <x v="0"/>
    <x v="0"/>
    <x v="2"/>
    <s v="No hay una articulación entre algunas asiganturas y otras tocan temas importantes de manera superficial"/>
    <x v="2"/>
    <s v="Porque faltn tecnología. Prácticas con gente real, salidas de campo, participación en eventos con otros estudiantes, intercambio de movilidad académica"/>
    <x v="1"/>
    <x v="1"/>
    <s v="NS/NR"/>
    <x v="0"/>
    <x v="0"/>
    <x v="0"/>
    <x v="0"/>
    <s v="NS/NR"/>
    <x v="0"/>
    <x v="1"/>
    <x v="0"/>
    <x v="0"/>
    <x v="0"/>
    <x v="1"/>
    <x v="0"/>
    <x v="0"/>
    <x v="0"/>
    <s v="NS/NR"/>
  </r>
  <r>
    <n v="48"/>
    <s v="NS/SR"/>
    <x v="0"/>
    <s v="NS/NR"/>
    <s v="Urbano"/>
    <s v="Instituto Melvin Jones"/>
    <s v="Privada"/>
    <n v="2017"/>
    <n v="4"/>
    <s v="NS/NR"/>
    <s v="NS/NR"/>
    <s v="NS/NR"/>
    <s v="NS/NR"/>
    <s v="Apoyo económico de la familia"/>
    <s v="Estudio y comprensión de la sociedad y sus problematicas"/>
    <s v="Si"/>
    <s v="N/A"/>
    <x v="1"/>
    <x v="1"/>
    <x v="0"/>
    <x v="0"/>
    <x v="0"/>
    <x v="1"/>
    <s v="Social y cultural"/>
    <s v="Biológica"/>
    <s v="NS/NR"/>
    <s v="NS/NR"/>
    <s v="NS/NR"/>
    <x v="0"/>
    <x v="0"/>
    <s v="Dedicar tu tiempo a proyectos personales"/>
    <x v="1"/>
    <x v="1"/>
    <x v="1"/>
    <x v="1"/>
    <x v="0"/>
    <x v="0"/>
    <x v="1"/>
    <x v="0"/>
    <x v="1"/>
    <x v="0"/>
    <x v="0"/>
    <x v="0"/>
    <x v="0"/>
    <s v="NS/NR"/>
    <s v="Instituciones educativas"/>
    <s v="NS/NR"/>
    <s v="NS/NR"/>
    <s v="Desigualdad social y/o económica"/>
    <s v="NS/NR"/>
    <s v="NS/NR"/>
    <s v="No"/>
    <s v="NS/NR"/>
    <s v="NS/NR"/>
    <x v="0"/>
    <x v="0"/>
    <x v="0"/>
    <x v="1"/>
    <x v="1"/>
    <x v="0"/>
    <x v="1"/>
    <x v="0"/>
    <x v="0"/>
    <s v="N/A"/>
    <x v="0"/>
    <x v="0"/>
    <x v="1"/>
    <s v="NS/NR"/>
    <x v="2"/>
    <s v="Hay diferencias freste a la tecnológico, ya que casi no se desarrolla"/>
    <x v="1"/>
    <x v="2"/>
    <s v="Pienso que al ser una carrera tan amplia, podrían darnos mas temáticas"/>
    <x v="1"/>
    <x v="0"/>
    <x v="1"/>
    <x v="0"/>
    <s v="NS/NR"/>
    <x v="0"/>
    <x v="0"/>
    <x v="0"/>
    <x v="0"/>
    <x v="1"/>
    <x v="0"/>
    <x v="1"/>
    <x v="0"/>
    <x v="0"/>
    <s v="NS/NR"/>
  </r>
  <r>
    <n v="49"/>
    <n v="1994"/>
    <x v="1"/>
    <s v="Popayán (Cauca)"/>
    <s v="Rural"/>
    <s v="IE Rufino Centro Armenia"/>
    <s v="Pública"/>
    <n v="2017"/>
    <n v="4"/>
    <s v="NS/NR"/>
    <s v="NS/NR"/>
    <s v="NS/NR"/>
    <s v="NS/NR"/>
    <s v="Apoyo económico de la familia"/>
    <s v="Estudio y comprensión de la sociedad y sus problematicas"/>
    <s v="Si"/>
    <s v="N/A"/>
    <x v="1"/>
    <x v="1"/>
    <x v="0"/>
    <x v="0"/>
    <x v="1"/>
    <x v="1"/>
    <s v="NS/NR"/>
    <s v="NS/NR"/>
    <s v="Lingüística"/>
    <s v="NS/NR"/>
    <s v="NS/NR"/>
    <x v="1"/>
    <x v="0"/>
    <s v="NS/NR"/>
    <x v="1"/>
    <x v="1"/>
    <x v="1"/>
    <x v="0"/>
    <x v="1"/>
    <x v="0"/>
    <x v="1"/>
    <x v="0"/>
    <x v="1"/>
    <x v="1"/>
    <x v="0"/>
    <x v="1"/>
    <x v="1"/>
    <s v="Lingüística"/>
    <s v="Instituciones Estatales"/>
    <s v="NS/NR"/>
    <s v="NS/NR"/>
    <s v="Grupos sociales vulnerables e inclusión social"/>
    <s v="NS/NR"/>
    <s v="NS/NR"/>
    <s v="Independiente"/>
    <s v="NS/NR"/>
    <s v="NS/NR"/>
    <x v="0"/>
    <x v="9"/>
    <x v="0"/>
    <x v="0"/>
    <x v="0"/>
    <x v="0"/>
    <x v="0"/>
    <x v="1"/>
    <x v="1"/>
    <s v="Contacto con la realidad"/>
    <x v="0"/>
    <x v="1"/>
    <x v="2"/>
    <s v="Falta integración con el resto de programas"/>
    <x v="1"/>
    <s v="NS/NR"/>
    <x v="2"/>
    <x v="1"/>
    <s v="Porque no sabía que estaba vacío, el programa me mantiene con esa sensación"/>
    <x v="0"/>
    <x v="0"/>
    <x v="0"/>
    <x v="1"/>
    <s v="Charlas con el Estado y empresarios"/>
    <x v="1"/>
    <x v="1"/>
    <x v="0"/>
    <x v="1"/>
    <x v="0"/>
    <x v="0"/>
    <x v="0"/>
    <x v="0"/>
    <x v="0"/>
    <s v="NS/NR"/>
  </r>
  <r>
    <n v="50"/>
    <n v="1999"/>
    <x v="0"/>
    <s v="Pitalito (Huila)"/>
    <s v="Urbano"/>
    <s v="Instituto San Juan de Laboyos"/>
    <s v="Privada"/>
    <n v="2017"/>
    <n v="4"/>
    <s v="NS/NR"/>
    <s v="NS/NR"/>
    <s v="NS/NR"/>
    <s v="NS/NR"/>
    <s v="Apoyo económico de la familia"/>
    <s v="Gusto"/>
    <s v="Si"/>
    <s v="N/A"/>
    <x v="0"/>
    <x v="0"/>
    <x v="0"/>
    <x v="0"/>
    <x v="0"/>
    <x v="0"/>
    <s v="NS/NR"/>
    <s v="Biológica"/>
    <s v="NS/NR"/>
    <s v="Arqueológica"/>
    <s v="NS/NR"/>
    <x v="1"/>
    <x v="0"/>
    <s v="NS/NR"/>
    <x v="1"/>
    <x v="0"/>
    <x v="1"/>
    <x v="1"/>
    <x v="1"/>
    <x v="0"/>
    <x v="1"/>
    <x v="0"/>
    <x v="1"/>
    <x v="0"/>
    <x v="0"/>
    <x v="0"/>
    <x v="0"/>
    <s v="NS/NR"/>
    <s v="Constructoras"/>
    <s v="NS/NR"/>
    <s v="NS/NR"/>
    <s v="Conservación de recursos naturales"/>
    <s v="NS/NR"/>
    <s v="NS/NR"/>
    <s v="NS/NR"/>
    <s v="NS/NR"/>
    <s v="NS/NR"/>
    <x v="0"/>
    <x v="2"/>
    <x v="0"/>
    <x v="1"/>
    <x v="1"/>
    <x v="1"/>
    <x v="0"/>
    <x v="1"/>
    <x v="0"/>
    <s v="N/A"/>
    <x v="1"/>
    <x v="3"/>
    <x v="1"/>
    <s v="NS/NR"/>
    <x v="1"/>
    <s v="NS/NR"/>
    <x v="1"/>
    <x v="1"/>
    <s v="NS/NR"/>
    <x v="0"/>
    <x v="0"/>
    <x v="1"/>
    <x v="0"/>
    <s v="NS/NR"/>
    <x v="0"/>
    <x v="0"/>
    <x v="0"/>
    <x v="1"/>
    <x v="1"/>
    <x v="1"/>
    <x v="1"/>
    <x v="0"/>
    <x v="0"/>
    <s v="NS/NR"/>
  </r>
  <r>
    <n v="51"/>
    <n v="1997"/>
    <x v="1"/>
    <s v="Popayán (Cauca)"/>
    <s v="Urbano"/>
    <s v="INEM Francisco José de Caldas"/>
    <s v="Pública"/>
    <n v="2017"/>
    <n v="4"/>
    <s v="NS/NR"/>
    <s v="NS/NR"/>
    <s v="NS/NR"/>
    <s v="NS/NR"/>
    <s v="Apoyo económico de la familia"/>
    <s v="Curiosidad"/>
    <s v="No"/>
    <s v="Comunicación Social"/>
    <x v="1"/>
    <x v="1"/>
    <x v="1"/>
    <x v="0"/>
    <x v="1"/>
    <x v="0"/>
    <s v="Social y cultural"/>
    <s v="NS/NR"/>
    <s v="Lingüística"/>
    <s v="NS/NR"/>
    <s v="NS/NR"/>
    <x v="0"/>
    <x v="1"/>
    <s v="NS/NR"/>
    <x v="1"/>
    <x v="0"/>
    <x v="0"/>
    <x v="1"/>
    <x v="0"/>
    <x v="0"/>
    <x v="0"/>
    <x v="0"/>
    <x v="1"/>
    <x v="0"/>
    <x v="1"/>
    <x v="1"/>
    <x v="0"/>
    <s v="NS/NR"/>
    <s v="Fuerza Pública"/>
    <s v="Fiscalía"/>
    <s v="NS/NR"/>
    <s v="Ausencia del Estado"/>
    <s v="Educación"/>
    <s v="Conflicto armado, social y/o cultural"/>
    <s v="NS/NR"/>
    <s v="NS/NR"/>
    <s v="NS/NR"/>
    <x v="0"/>
    <x v="0"/>
    <x v="0"/>
    <x v="1"/>
    <x v="1"/>
    <x v="0"/>
    <x v="1"/>
    <x v="1"/>
    <x v="0"/>
    <s v="N/A"/>
    <x v="2"/>
    <x v="1"/>
    <x v="1"/>
    <s v="El proceso trabaja o moldea la mente del futuro antropólogo de tal forma que uno mismo pueda darle la forma deseada"/>
    <x v="1"/>
    <s v="corresponde a las necesidades sociales que existieron y existen actualmente"/>
    <x v="1"/>
    <x v="1"/>
    <s v="En comparación con el programa de otras carreras, me parece muy completo y organizado, el programa de la Universidad"/>
    <x v="0"/>
    <x v="0"/>
    <x v="1"/>
    <x v="0"/>
    <s v="NS/NR"/>
    <x v="1"/>
    <x v="1"/>
    <x v="0"/>
    <x v="0"/>
    <x v="1"/>
    <x v="0"/>
    <x v="1"/>
    <x v="0"/>
    <x v="0"/>
    <s v="NS/NR"/>
  </r>
  <r>
    <n v="52"/>
    <n v="1999"/>
    <x v="0"/>
    <s v="Popayán (Cauca)"/>
    <s v="Urbano"/>
    <s v="Liceo Alejandro de Humboldt"/>
    <s v="Pública"/>
    <n v="2017"/>
    <n v="4"/>
    <s v="NS/NR"/>
    <s v="NS/NR"/>
    <s v="NS/NR"/>
    <s v="Ingresos personales mientras estudia"/>
    <s v="Apoyo económico de la familia"/>
    <s v="Casualidad"/>
    <s v="No"/>
    <s v="Medicina"/>
    <x v="1"/>
    <x v="0"/>
    <x v="1"/>
    <x v="0"/>
    <x v="0"/>
    <x v="0"/>
    <s v="Social y cultural"/>
    <s v="Biológica"/>
    <s v="NS/NR"/>
    <s v="NS/NR"/>
    <s v="NS/NR"/>
    <x v="0"/>
    <x v="1"/>
    <s v="NS/NR"/>
    <x v="1"/>
    <x v="0"/>
    <x v="1"/>
    <x v="1"/>
    <x v="0"/>
    <x v="0"/>
    <x v="1"/>
    <x v="0"/>
    <x v="1"/>
    <x v="0"/>
    <x v="0"/>
    <x v="0"/>
    <x v="0"/>
    <s v="NS/NR"/>
    <s v="Instituciones Estatales"/>
    <s v="NS/NR"/>
    <s v="NS/NR"/>
    <s v="Trabajo comunitario"/>
    <s v="NS/NR"/>
    <s v="NS/NR"/>
    <s v="Archivo"/>
    <s v="NS/NR"/>
    <s v="NS/NR"/>
    <x v="0"/>
    <x v="19"/>
    <x v="1"/>
    <x v="1"/>
    <x v="1"/>
    <x v="0"/>
    <x v="0"/>
    <x v="0"/>
    <x v="0"/>
    <s v="N/A"/>
    <x v="0"/>
    <x v="1"/>
    <x v="2"/>
    <s v="Pienso que deberiamos ver un poco más, ya que es fundamental para nuectra preparación futura"/>
    <x v="2"/>
    <s v="Pienso que lo anteriormente dicho, no abarca lo enseñado actualmente en la carrera"/>
    <x v="0"/>
    <x v="1"/>
    <s v="Tenemos una buena preparación en general se nos enseña lo necesario "/>
    <x v="1"/>
    <x v="0"/>
    <x v="0"/>
    <x v="0"/>
    <s v="NS/NR"/>
    <x v="1"/>
    <x v="1"/>
    <x v="0"/>
    <x v="0"/>
    <x v="0"/>
    <x v="1"/>
    <x v="1"/>
    <x v="0"/>
    <x v="0"/>
    <s v="NS/NR"/>
  </r>
  <r>
    <n v="53"/>
    <n v="1999"/>
    <x v="0"/>
    <s v="Silvia (Cauca)"/>
    <s v="Urbano"/>
    <s v="IE General Santander"/>
    <s v="Pública"/>
    <n v="2017"/>
    <n v="4"/>
    <s v="Becas"/>
    <s v="NS/NR"/>
    <s v="NS/NR"/>
    <s v="Ingresos personales mientras estudia"/>
    <s v="Apoyo económico de la familia"/>
    <s v="Campo de acción comunitario"/>
    <s v="Si"/>
    <s v="N/A"/>
    <x v="1"/>
    <x v="1"/>
    <x v="0"/>
    <x v="0"/>
    <x v="1"/>
    <x v="0"/>
    <s v="Social y cultural"/>
    <s v="Biológica"/>
    <s v="NS/NR"/>
    <s v="Arqueológica"/>
    <s v="NS/NR"/>
    <x v="0"/>
    <x v="1"/>
    <s v="NS/NR"/>
    <x v="0"/>
    <x v="0"/>
    <x v="1"/>
    <x v="1"/>
    <x v="0"/>
    <x v="1"/>
    <x v="1"/>
    <x v="0"/>
    <x v="1"/>
    <x v="0"/>
    <x v="0"/>
    <x v="1"/>
    <x v="0"/>
    <s v="NS/NR"/>
    <s v="Instituciones Estatales"/>
    <s v="Empresas Privadas"/>
    <s v="Multinacionales"/>
    <s v="Preservación y protección de la cultura, la identidad y la historia"/>
    <s v="NS/NR"/>
    <s v="NS/NR"/>
    <s v="Monitoria"/>
    <s v="NS/NR"/>
    <s v="NS/NR"/>
    <x v="0"/>
    <x v="20"/>
    <x v="1"/>
    <x v="1"/>
    <x v="0"/>
    <x v="0"/>
    <x v="1"/>
    <x v="1"/>
    <x v="0"/>
    <s v="N/A"/>
    <x v="2"/>
    <x v="1"/>
    <x v="2"/>
    <s v="Existen materias como ética que deberian versen desde el promer semestre en la carrea y se recibe practicamente a puertas de salir en noveno semestre"/>
    <x v="2"/>
    <s v="Exiete un deficiencia en recursos tecnológicos"/>
    <x v="2"/>
    <x v="2"/>
    <s v="Aunque creo que es un buen programa, siento que esperaba un mayor énfasis investigativo y discusiones más críticas que nos ayudaran a formar como profesionales competentes"/>
    <x v="0"/>
    <x v="0"/>
    <x v="0"/>
    <x v="0"/>
    <s v="NS/NR"/>
    <x v="0"/>
    <x v="0"/>
    <x v="0"/>
    <x v="0"/>
    <x v="0"/>
    <x v="1"/>
    <x v="1"/>
    <x v="0"/>
    <x v="0"/>
    <s v="NS/NR"/>
  </r>
  <r>
    <n v="54"/>
    <n v="1996"/>
    <x v="1"/>
    <s v="Popayán (Cauca)"/>
    <s v="Rural"/>
    <s v="IE El Mirador"/>
    <s v="Pública"/>
    <n v="2017"/>
    <n v="4"/>
    <s v="NS/NR"/>
    <s v="NS/NR"/>
    <s v="NS/NR"/>
    <s v="Ingresos personales mientras estudia"/>
    <s v="NS/NR"/>
    <s v="Interés"/>
    <s v="No"/>
    <s v="NS/NR"/>
    <x v="1"/>
    <x v="1"/>
    <x v="0"/>
    <x v="0"/>
    <x v="1"/>
    <x v="0"/>
    <s v="Social y cultural"/>
    <s v="NS/NR"/>
    <s v="NS/NR"/>
    <s v="NS/NR"/>
    <s v="NS/NR"/>
    <x v="1"/>
    <x v="0"/>
    <s v="NS/NR"/>
    <x v="0"/>
    <x v="1"/>
    <x v="1"/>
    <x v="1"/>
    <x v="0"/>
    <x v="0"/>
    <x v="1"/>
    <x v="0"/>
    <x v="1"/>
    <x v="1"/>
    <x v="0"/>
    <x v="1"/>
    <x v="0"/>
    <s v="NS/NR"/>
    <s v="Empresas Privadas"/>
    <s v="ONG"/>
    <s v="Alcaldía"/>
    <s v="Educación"/>
    <s v="NS/NR"/>
    <s v="NS/NR"/>
    <s v="Mesero(a)"/>
    <s v="NS/NR"/>
    <s v="NS/NR"/>
    <x v="0"/>
    <x v="13"/>
    <x v="1"/>
    <x v="1"/>
    <x v="0"/>
    <x v="1"/>
    <x v="0"/>
    <x v="1"/>
    <x v="0"/>
    <s v="N/A"/>
    <x v="2"/>
    <x v="1"/>
    <x v="1"/>
    <s v="Porque me ha permitido entender en que consiste y que es la Antropología "/>
    <x v="2"/>
    <s v="Pues se centran en lo académico"/>
    <x v="2"/>
    <x v="1"/>
    <s v="En cuanto a lo academico sin duda alguna, creo que me ha brindado más de lo que esperaba"/>
    <x v="0"/>
    <x v="0"/>
    <x v="1"/>
    <x v="0"/>
    <s v="NS/NR"/>
    <x v="1"/>
    <x v="1"/>
    <x v="0"/>
    <x v="0"/>
    <x v="0"/>
    <x v="0"/>
    <x v="0"/>
    <x v="0"/>
    <x v="0"/>
    <s v="NS/NR"/>
  </r>
  <r>
    <n v="55"/>
    <n v="1993"/>
    <x v="1"/>
    <s v="Bolivar (Cauca)"/>
    <s v="Rural"/>
    <s v="IE Alejandro Goméz"/>
    <s v="Pública"/>
    <n v="2017"/>
    <n v="4"/>
    <s v="NS/NR"/>
    <s v="NS/NR"/>
    <s v="NS/NR"/>
    <s v="Ingresos personales mientras estudia"/>
    <s v="NS/NR"/>
    <s v="Interés"/>
    <s v="Si"/>
    <s v="N/A"/>
    <x v="1"/>
    <x v="0"/>
    <x v="0"/>
    <x v="0"/>
    <x v="0"/>
    <x v="0"/>
    <s v="NS/NR"/>
    <s v="Biológica"/>
    <s v="NS/NR"/>
    <s v="Arqueológica"/>
    <s v="Curiosidad"/>
    <x v="1"/>
    <x v="0"/>
    <s v="NS/NR"/>
    <x v="1"/>
    <x v="0"/>
    <x v="1"/>
    <x v="0"/>
    <x v="0"/>
    <x v="0"/>
    <x v="1"/>
    <x v="0"/>
    <x v="1"/>
    <x v="0"/>
    <x v="0"/>
    <x v="0"/>
    <x v="0"/>
    <s v="NS/NR"/>
    <s v="ICBF"/>
    <s v="Fiscalía"/>
    <s v="Constructoras"/>
    <s v="Inseguridad"/>
    <s v="NS/NR"/>
    <s v="NS/NR"/>
    <s v="Vigilancia"/>
    <s v="NS/NR"/>
    <s v="NS/NR"/>
    <x v="0"/>
    <x v="21"/>
    <x v="1"/>
    <x v="1"/>
    <x v="1"/>
    <x v="1"/>
    <x v="1"/>
    <x v="1"/>
    <x v="0"/>
    <s v="N/A"/>
    <x v="2"/>
    <x v="1"/>
    <x v="1"/>
    <s v="Son muy buenos porque queda lo suficiente de espacio para estudiar y compartir en casa"/>
    <x v="2"/>
    <s v="Falta de inversión del gobierno a la educación, sobre todo para Colciencias"/>
    <x v="5"/>
    <x v="1"/>
    <s v="Los profesores son muy buenos nos brindan demasiado conocimiento y sobre todo tienen la experiencia necesaria"/>
    <x v="0"/>
    <x v="0"/>
    <x v="0"/>
    <x v="0"/>
    <s v="NS/NR"/>
    <x v="0"/>
    <x v="1"/>
    <x v="1"/>
    <x v="0"/>
    <x v="1"/>
    <x v="0"/>
    <x v="1"/>
    <x v="0"/>
    <x v="0"/>
    <s v="NS/NR"/>
  </r>
  <r>
    <n v="56"/>
    <n v="1999"/>
    <x v="0"/>
    <s v="Cauca"/>
    <s v="Urbano"/>
    <s v="Liceo Cervantes"/>
    <s v="Privada"/>
    <n v="2017"/>
    <n v="4"/>
    <s v="Becas"/>
    <s v="NS/NR"/>
    <s v="NS/NR"/>
    <s v="NS/NR"/>
    <s v="Apoyo económico de la familia"/>
    <s v="Influencia"/>
    <s v="Si"/>
    <s v="N/A"/>
    <x v="1"/>
    <x v="1"/>
    <x v="1"/>
    <x v="0"/>
    <x v="0"/>
    <x v="1"/>
    <s v="Social y cultural"/>
    <s v="Biológica"/>
    <s v="NS/NR"/>
    <s v="NS/NR"/>
    <s v="NS/NR"/>
    <x v="0"/>
    <x v="1"/>
    <s v="NS/NR"/>
    <x v="0"/>
    <x v="0"/>
    <x v="0"/>
    <x v="0"/>
    <x v="1"/>
    <x v="0"/>
    <x v="1"/>
    <x v="0"/>
    <x v="1"/>
    <x v="0"/>
    <x v="1"/>
    <x v="0"/>
    <x v="0"/>
    <s v="NS/NR"/>
    <s v="Fiscalía"/>
    <s v="Empresas Privadas"/>
    <s v="ICBF"/>
    <s v="Grupos sociales vulnerables e inclusión social"/>
    <s v="NS/NR"/>
    <s v="NS/NR"/>
    <s v="Librería"/>
    <s v="Empleado de Cafeinternet"/>
    <s v="Ventas"/>
    <x v="0"/>
    <x v="0"/>
    <x v="0"/>
    <x v="0"/>
    <x v="0"/>
    <x v="0"/>
    <x v="0"/>
    <x v="0"/>
    <x v="0"/>
    <s v="N/A"/>
    <x v="1"/>
    <x v="0"/>
    <x v="2"/>
    <s v="Es necesario implementar espacios menos teoricos y se haga más práctico, que nos confronten con el quehacer y las dificultades que puede haber en el campo"/>
    <x v="2"/>
    <s v="Necesitamos reformar el discurso, la escritura y la capacidad de lectura"/>
    <x v="1"/>
    <x v="1"/>
    <s v="En gran medida he logrado ver y entender muchos acontecimientos de formas más profundas, pero creo que se podrian adquirir de una manera más precisa"/>
    <x v="0"/>
    <x v="1"/>
    <x v="0"/>
    <x v="0"/>
    <s v="NS/NR"/>
    <x v="1"/>
    <x v="1"/>
    <x v="0"/>
    <x v="0"/>
    <x v="0"/>
    <x v="1"/>
    <x v="1"/>
    <x v="0"/>
    <x v="0"/>
    <s v="NS/NR"/>
  </r>
  <r>
    <n v="57"/>
    <n v="1997"/>
    <x v="0"/>
    <s v="Popayán (Cauca)"/>
    <s v="Urbano"/>
    <s v="IE San Agustín"/>
    <s v="Pública"/>
    <n v="2016"/>
    <n v="6"/>
    <s v="NS/NR"/>
    <s v="NS/NR"/>
    <s v="NS/NR"/>
    <s v="NS/NR"/>
    <s v="Apoyo económico de la familia"/>
    <s v="Estudio y comprensión de la sociedad y sus problematicas"/>
    <s v="No"/>
    <s v="NS/NR"/>
    <x v="0"/>
    <x v="0"/>
    <x v="0"/>
    <x v="0"/>
    <x v="0"/>
    <x v="0"/>
    <s v="Social y cultural"/>
    <s v="NS/NR"/>
    <s v="NS/NR"/>
    <s v="NS/NR"/>
    <s v="NS/NR"/>
    <x v="0"/>
    <x v="1"/>
    <s v="NS/NR"/>
    <x v="0"/>
    <x v="0"/>
    <x v="0"/>
    <x v="0"/>
    <x v="0"/>
    <x v="0"/>
    <x v="0"/>
    <x v="0"/>
    <x v="1"/>
    <x v="1"/>
    <x v="0"/>
    <x v="1"/>
    <x v="0"/>
    <s v="NS/NR"/>
    <s v="Alcaldía"/>
    <s v="Gobernación"/>
    <s v="Instituciones Estatales"/>
    <s v="Conflicto armado, social y/o cultural"/>
    <s v="NS/NR"/>
    <s v="NS/NR"/>
    <s v="Ventas"/>
    <s v="Inventigación"/>
    <s v="NS/NR"/>
    <x v="0"/>
    <x v="22"/>
    <x v="0"/>
    <x v="1"/>
    <x v="0"/>
    <x v="0"/>
    <x v="0"/>
    <x v="1"/>
    <x v="0"/>
    <s v="N/A"/>
    <x v="0"/>
    <x v="0"/>
    <x v="1"/>
    <s v="Fijandome en el plan de estudio de otras universidades, considero que el de la universidad es bueno, habría que mejorar ciertas cosas, pero en general bueno y útil"/>
    <x v="1"/>
    <s v="Como lo mencioné, me parece muy completo y si reune esas caranterísticas"/>
    <x v="1"/>
    <x v="1"/>
    <s v="La Universidad del Cauca cuenta con unos estandares de exigencia lo que representa un gran esfuerzo y dedicación y el nivel de conocimiento que se adquiere siepre es constante. "/>
    <x v="0"/>
    <x v="1"/>
    <x v="0"/>
    <x v="0"/>
    <s v="NS/NR"/>
    <x v="0"/>
    <x v="1"/>
    <x v="1"/>
    <x v="0"/>
    <x v="0"/>
    <x v="0"/>
    <x v="1"/>
    <x v="0"/>
    <x v="0"/>
    <s v="NS/NR"/>
  </r>
  <r>
    <n v="58"/>
    <n v="1995"/>
    <x v="1"/>
    <s v="Piendamó (Cauca)"/>
    <s v="Rural"/>
    <s v="Instituto Técnico Tunía "/>
    <s v="Pública"/>
    <n v="2017"/>
    <n v="4"/>
    <s v="NS/NR"/>
    <s v="NS/NR"/>
    <s v="NS/NR"/>
    <s v="NS/NR"/>
    <s v="Apoyo económico de la familia"/>
    <s v="Curiosidad"/>
    <s v="No"/>
    <s v="Administración"/>
    <x v="0"/>
    <x v="0"/>
    <x v="0"/>
    <x v="0"/>
    <x v="0"/>
    <x v="0"/>
    <s v="Social y cultural"/>
    <s v="NS/NR"/>
    <s v="NS/NR"/>
    <s v="Arqueológica"/>
    <s v="Interés"/>
    <x v="1"/>
    <x v="1"/>
    <s v="NS/NR"/>
    <x v="1"/>
    <x v="0"/>
    <x v="1"/>
    <x v="1"/>
    <x v="0"/>
    <x v="1"/>
    <x v="1"/>
    <x v="1"/>
    <x v="1"/>
    <x v="1"/>
    <x v="0"/>
    <x v="1"/>
    <x v="0"/>
    <s v="NS/NR"/>
    <s v="Alcaldía"/>
    <s v="Petroleras"/>
    <s v="NS/NR"/>
    <s v="Investigación y proyectos"/>
    <s v="Grupos sociales vulnerables e inclusión social"/>
    <s v="NS/NR"/>
    <s v="Mesero(a)"/>
    <s v="Ventas"/>
    <s v="NS/NR"/>
    <x v="0"/>
    <x v="4"/>
    <x v="1"/>
    <x v="1"/>
    <x v="1"/>
    <x v="1"/>
    <x v="0"/>
    <x v="1"/>
    <x v="0"/>
    <s v="N/A"/>
    <x v="2"/>
    <x v="0"/>
    <x v="2"/>
    <s v="Las necesidades van aumentando a medida que se avanza, los niveles de escritura y lectura son más pesados, sin ayuda a como hacerlo"/>
    <x v="2"/>
    <s v="El antropólogp está para hacer y acá solo se enseña a hablar y no actuar"/>
    <x v="4"/>
    <x v="2"/>
    <s v="Creí que iba a ser más dificil y un poco más pegagógico"/>
    <x v="0"/>
    <x v="0"/>
    <x v="1"/>
    <x v="0"/>
    <s v="NS/NR"/>
    <x v="0"/>
    <x v="0"/>
    <x v="0"/>
    <x v="0"/>
    <x v="0"/>
    <x v="1"/>
    <x v="1"/>
    <x v="0"/>
    <x v="0"/>
    <s v="NS/NR"/>
  </r>
  <r>
    <n v="59"/>
    <n v="2000"/>
    <x v="0"/>
    <s v="Bolivar (Cauca)"/>
    <s v="Urbano"/>
    <s v="Sagrado Corazón de Jesús"/>
    <s v="Pública"/>
    <n v="2016"/>
    <n v="6"/>
    <s v="NS/NR"/>
    <s v="NS/NR"/>
    <s v="NS/NR"/>
    <s v="NS/NR"/>
    <s v="Apoyo económico de la familia"/>
    <s v="Influencia"/>
    <s v="Si"/>
    <s v="N/A"/>
    <x v="1"/>
    <x v="1"/>
    <x v="0"/>
    <x v="1"/>
    <x v="0"/>
    <x v="1"/>
    <s v="Social y cultural"/>
    <s v="Biológica"/>
    <s v="NS/NR"/>
    <s v="NS/NR"/>
    <s v="NS/NR"/>
    <x v="1"/>
    <x v="0"/>
    <s v="NS/NR"/>
    <x v="1"/>
    <x v="0"/>
    <x v="1"/>
    <x v="1"/>
    <x v="0"/>
    <x v="0"/>
    <x v="1"/>
    <x v="1"/>
    <x v="1"/>
    <x v="1"/>
    <x v="0"/>
    <x v="0"/>
    <x v="0"/>
    <s v="NS/NR"/>
    <s v="Empresas Privadas"/>
    <s v="Instituciones Estatales"/>
    <s v="NS/NR"/>
    <s v="Preservación y protección de la cultura, la identidad y la historia"/>
    <s v="NS/NR"/>
    <s v="NS/NR"/>
    <s v="No"/>
    <s v="NS/NR"/>
    <s v="NS/NR"/>
    <x v="0"/>
    <x v="8"/>
    <x v="1"/>
    <x v="1"/>
    <x v="0"/>
    <x v="1"/>
    <x v="0"/>
    <x v="1"/>
    <x v="0"/>
    <s v="N/A"/>
    <x v="0"/>
    <x v="0"/>
    <x v="1"/>
    <s v="Las asignaturas ue se ven en los primeros semestres son las bases para seguir la carrera, lleva un buen hilo conductor"/>
    <x v="2"/>
    <s v="No se tiene un buen conocimiento técnologico"/>
    <x v="4"/>
    <x v="1"/>
    <s v="Durante las clases se dicta mucho conocimiento científico y filosófico que me ayudaría en el desarrollo de mi vida laboral "/>
    <x v="0"/>
    <x v="1"/>
    <x v="1"/>
    <x v="0"/>
    <s v="NS/NR"/>
    <x v="0"/>
    <x v="1"/>
    <x v="0"/>
    <x v="1"/>
    <x v="0"/>
    <x v="1"/>
    <x v="0"/>
    <x v="0"/>
    <x v="0"/>
    <s v="NS/NR"/>
  </r>
  <r>
    <n v="60"/>
    <n v="1995"/>
    <x v="0"/>
    <s v="Cauca"/>
    <s v="Urbano"/>
    <s v="Gimnasio Moderno del Cauca"/>
    <s v="Privada"/>
    <n v="2016"/>
    <n v="6"/>
    <s v="NS/NR"/>
    <s v="NS/NR"/>
    <s v="NS/NR"/>
    <s v="NS/NR"/>
    <s v="Apoyo económico de la familia"/>
    <s v="Influencia"/>
    <s v="Si"/>
    <s v="N/A"/>
    <x v="0"/>
    <x v="1"/>
    <x v="1"/>
    <x v="0"/>
    <x v="0"/>
    <x v="0"/>
    <s v="NS/NR"/>
    <s v="NS/NR"/>
    <s v="NS/NR"/>
    <s v="Arqueológica"/>
    <s v="NS/NR"/>
    <x v="1"/>
    <x v="0"/>
    <s v="NS/NR"/>
    <x v="1"/>
    <x v="0"/>
    <x v="1"/>
    <x v="1"/>
    <x v="0"/>
    <x v="1"/>
    <x v="1"/>
    <x v="0"/>
    <x v="1"/>
    <x v="0"/>
    <x v="0"/>
    <x v="1"/>
    <x v="0"/>
    <s v="NS/NR"/>
    <s v="Constructoras"/>
    <s v="Pastoral social"/>
    <s v="Consejo Noruego para Refugiados"/>
    <s v="Grupos sociales vulnerables e inclusión social"/>
    <s v="Investigación y proyectos"/>
    <s v="Preservación y protección de la cultura, la identidad y la historia"/>
    <s v="Ayudante en procesos arqueológicos"/>
    <s v="NS/NR"/>
    <s v="NS/NR"/>
    <x v="0"/>
    <x v="4"/>
    <x v="1"/>
    <x v="1"/>
    <x v="1"/>
    <x v="1"/>
    <x v="1"/>
    <x v="1"/>
    <x v="0"/>
    <s v="N/A"/>
    <x v="0"/>
    <x v="0"/>
    <x v="1"/>
    <s v="NS/NR"/>
    <x v="1"/>
    <s v="NS/NR"/>
    <x v="1"/>
    <x v="1"/>
    <s v="NS/NR"/>
    <x v="0"/>
    <x v="1"/>
    <x v="1"/>
    <x v="0"/>
    <s v="NS/NR"/>
    <x v="0"/>
    <x v="1"/>
    <x v="1"/>
    <x v="1"/>
    <x v="0"/>
    <x v="1"/>
    <x v="0"/>
    <x v="0"/>
    <x v="0"/>
    <s v="NS/NR"/>
  </r>
  <r>
    <n v="61"/>
    <n v="1990"/>
    <x v="0"/>
    <s v="Rosas (Cauca)"/>
    <s v="Rural"/>
    <s v="Normal Superior"/>
    <s v="Pública"/>
    <n v="2016"/>
    <n v="6"/>
    <s v="NS/NR"/>
    <s v="NS/NR"/>
    <s v="NS/NR"/>
    <s v="NS/NR"/>
    <s v="Apoyo económico de la familia"/>
    <s v="Gusto"/>
    <s v="Si"/>
    <s v="N/A"/>
    <x v="1"/>
    <x v="1"/>
    <x v="0"/>
    <x v="0"/>
    <x v="0"/>
    <x v="1"/>
    <s v="Social y cultural"/>
    <s v="Biológica"/>
    <s v="Lingüística"/>
    <s v="NS/NR"/>
    <s v="NS/NR"/>
    <x v="0"/>
    <x v="0"/>
    <s v="Dedicar tu tiempo a proyectos personales"/>
    <x v="1"/>
    <x v="0"/>
    <x v="1"/>
    <x v="1"/>
    <x v="0"/>
    <x v="0"/>
    <x v="1"/>
    <x v="1"/>
    <x v="1"/>
    <x v="0"/>
    <x v="0"/>
    <x v="0"/>
    <x v="0"/>
    <s v="NS/NR"/>
    <s v="Instituciones Estatales"/>
    <s v="Petroleras"/>
    <s v="NS/NR"/>
    <s v="Preservación y protección de la cultura, la identidad y la historia"/>
    <s v="NS/NR"/>
    <s v="NS/NR"/>
    <s v="Mesero(a)"/>
    <s v="trabajadora doméstica"/>
    <s v="NS/NR"/>
    <x v="0"/>
    <x v="0"/>
    <x v="0"/>
    <x v="1"/>
    <x v="1"/>
    <x v="1"/>
    <x v="1"/>
    <x v="1"/>
    <x v="1"/>
    <s v="Diseño de proyectos productivas en la ruralidad"/>
    <x v="2"/>
    <x v="2"/>
    <x v="2"/>
    <s v="No siento una aplicabilidad real de las asiganturas a la práctica, mucho academicismo"/>
    <x v="2"/>
    <s v="Sin cambio curricular ¿Comó?"/>
    <x v="0"/>
    <x v="1"/>
    <s v="Todo es teórico"/>
    <x v="1"/>
    <x v="0"/>
    <x v="0"/>
    <x v="1"/>
    <s v="Acabar con academicismo y presupuestos absurdos"/>
    <x v="0"/>
    <x v="1"/>
    <x v="1"/>
    <x v="0"/>
    <x v="1"/>
    <x v="1"/>
    <x v="0"/>
    <x v="0"/>
    <x v="0"/>
    <s v="NS/NR"/>
  </r>
  <r>
    <n v="62"/>
    <n v="1996"/>
    <x v="0"/>
    <s v="Popayán (Cauca)"/>
    <s v="Urbano"/>
    <s v="Instituto Melvin Jones"/>
    <s v="Privada"/>
    <n v="2016"/>
    <n v="6"/>
    <s v="NS/NR"/>
    <s v="NS/NR"/>
    <s v="NS/NR"/>
    <s v="NS/NR"/>
    <s v="Apoyo económico de la familia"/>
    <s v="Estudio y comprensión de la sociedad y sus problematicas"/>
    <s v="Si"/>
    <s v="N/A"/>
    <x v="1"/>
    <x v="0"/>
    <x v="0"/>
    <x v="0"/>
    <x v="0"/>
    <x v="0"/>
    <s v="NS/NR"/>
    <s v="Biológica"/>
    <s v="NS/NR"/>
    <s v="Arqueológica"/>
    <s v="NS/NR"/>
    <x v="1"/>
    <x v="0"/>
    <s v="NS/NR"/>
    <x v="1"/>
    <x v="0"/>
    <x v="1"/>
    <x v="1"/>
    <x v="0"/>
    <x v="1"/>
    <x v="1"/>
    <x v="0"/>
    <x v="1"/>
    <x v="0"/>
    <x v="0"/>
    <x v="0"/>
    <x v="0"/>
    <s v="NS/NR"/>
    <s v="Fiscalía"/>
    <s v="Unidad de Restitución de Tierras"/>
    <s v="ICBF"/>
    <s v="Empleo"/>
    <s v="NS/NR"/>
    <s v="NS/NR"/>
    <s v="Recreación"/>
    <s v="NS/NR"/>
    <s v="NS/NR"/>
    <x v="0"/>
    <x v="2"/>
    <x v="1"/>
    <x v="1"/>
    <x v="0"/>
    <x v="1"/>
    <x v="0"/>
    <x v="1"/>
    <x v="0"/>
    <s v="N/A"/>
    <x v="4"/>
    <x v="1"/>
    <x v="2"/>
    <s v="Hay asignaturas a las que le falta profundizar, la secuencia en alguna de ellas son cortas y nos dejan grandes vacios"/>
    <x v="2"/>
    <s v="El plan de estudio es muy antiguo, no se acerca a las necesidades actuales"/>
    <x v="5"/>
    <x v="2"/>
    <s v="Como dije el plan de estudio es antiguo y no da a conocer temas de actualidad"/>
    <x v="0"/>
    <x v="1"/>
    <x v="1"/>
    <x v="0"/>
    <s v="NS/NR"/>
    <x v="0"/>
    <x v="0"/>
    <x v="0"/>
    <x v="0"/>
    <x v="1"/>
    <x v="1"/>
    <x v="1"/>
    <x v="0"/>
    <x v="0"/>
    <s v="NS/NR"/>
  </r>
  <r>
    <n v="63"/>
    <n v="1998"/>
    <x v="0"/>
    <s v="Popayán (Cauca)"/>
    <s v="Urbano"/>
    <s v="Colegio Fesutrac"/>
    <s v="Privada"/>
    <n v="2016"/>
    <n v="6"/>
    <s v="NS/NR"/>
    <s v="NS/NR"/>
    <s v="NS/NR"/>
    <s v="NS/NR"/>
    <s v="Apoyo económico de la familia"/>
    <s v="Curiosidad"/>
    <s v="Si"/>
    <s v="N/A"/>
    <x v="1"/>
    <x v="0"/>
    <x v="0"/>
    <x v="0"/>
    <x v="0"/>
    <x v="0"/>
    <s v="NS/NR"/>
    <s v="Biológica"/>
    <s v="NS/NR"/>
    <s v="NS/NR"/>
    <s v="NS/NR"/>
    <x v="0"/>
    <x v="1"/>
    <s v="NS/NR"/>
    <x v="1"/>
    <x v="1"/>
    <x v="1"/>
    <x v="1"/>
    <x v="0"/>
    <x v="0"/>
    <x v="1"/>
    <x v="0"/>
    <x v="0"/>
    <x v="0"/>
    <x v="1"/>
    <x v="0"/>
    <x v="0"/>
    <s v="NS/NR"/>
    <s v="Empresas Privadas"/>
    <s v="NS/NR"/>
    <s v="NS/NR"/>
    <s v="Preservación y protección de la cultura, la identidad y la historia"/>
    <s v="Conflicto armado, social y/o cultural"/>
    <s v="NS/NR"/>
    <s v="Mesero(a)"/>
    <s v="Niñera"/>
    <s v="Asesor bancario"/>
    <x v="0"/>
    <x v="2"/>
    <x v="0"/>
    <x v="1"/>
    <x v="1"/>
    <x v="0"/>
    <x v="1"/>
    <x v="0"/>
    <x v="0"/>
    <s v="N/A"/>
    <x v="0"/>
    <x v="1"/>
    <x v="1"/>
    <s v="Formación y práctica de aprendizaje"/>
    <x v="2"/>
    <s v="Me parece que hace falta una formación en estadística"/>
    <x v="2"/>
    <x v="1"/>
    <s v="No sabía mucho acerca de la Antropología cuando inicié mi rpoceso de formación"/>
    <x v="0"/>
    <x v="1"/>
    <x v="1"/>
    <x v="0"/>
    <s v="NS/NR"/>
    <x v="0"/>
    <x v="0"/>
    <x v="0"/>
    <x v="0"/>
    <x v="1"/>
    <x v="1"/>
    <x v="1"/>
    <x v="0"/>
    <x v="0"/>
    <s v="NS/NR"/>
  </r>
  <r>
    <n v="64"/>
    <n v="1998"/>
    <x v="1"/>
    <s v="Popayán (Cauca)"/>
    <s v="Urbano"/>
    <s v="IE Cristo Rey"/>
    <s v="Pública"/>
    <n v="2016"/>
    <n v="6"/>
    <s v="NS/NR"/>
    <s v="NS/NR"/>
    <s v="NS/NR"/>
    <s v="NS/NR"/>
    <s v="Apoyo económico de la familia"/>
    <s v="Casualidad"/>
    <s v="No"/>
    <s v="Medicina"/>
    <x v="1"/>
    <x v="1"/>
    <x v="0"/>
    <x v="0"/>
    <x v="0"/>
    <x v="1"/>
    <s v="NS/NR"/>
    <s v="Biológica"/>
    <s v="NS/NR"/>
    <s v="NS/NR"/>
    <s v="NS/NR"/>
    <x v="0"/>
    <x v="0"/>
    <s v="Dedicar tu tiempo a proyectos personales"/>
    <x v="1"/>
    <x v="0"/>
    <x v="1"/>
    <x v="1"/>
    <x v="1"/>
    <x v="0"/>
    <x v="1"/>
    <x v="0"/>
    <x v="0"/>
    <x v="0"/>
    <x v="0"/>
    <x v="0"/>
    <x v="0"/>
    <s v="NS/NR"/>
    <s v="Instituciones educativas"/>
    <s v="Alcaldía"/>
    <s v="NS/NR"/>
    <s v="NS/NR"/>
    <s v="NS/NR"/>
    <s v="NS/NR"/>
    <s v="Asesor comercial"/>
    <s v="NS/NR"/>
    <s v="NS/NR"/>
    <x v="0"/>
    <x v="2"/>
    <x v="0"/>
    <x v="1"/>
    <x v="1"/>
    <x v="0"/>
    <x v="1"/>
    <x v="1"/>
    <x v="0"/>
    <s v="N/A"/>
    <x v="2"/>
    <x v="0"/>
    <x v="2"/>
    <s v="No hay variedad en cuanto a las ramas de la Antropología"/>
    <x v="2"/>
    <s v="NS/NR"/>
    <x v="1"/>
    <x v="2"/>
    <s v="NS/NR"/>
    <x v="1"/>
    <x v="0"/>
    <x v="1"/>
    <x v="0"/>
    <s v="NS/NR"/>
    <x v="0"/>
    <x v="1"/>
    <x v="1"/>
    <x v="1"/>
    <x v="1"/>
    <x v="1"/>
    <x v="1"/>
    <x v="0"/>
    <x v="0"/>
    <s v="NS/NR"/>
  </r>
  <r>
    <n v="65"/>
    <n v="1998"/>
    <x v="0"/>
    <s v="Garzón (Huila)"/>
    <s v="Urbano"/>
    <s v="IE Municipal Nacional (Pitalito)"/>
    <s v="Pública"/>
    <n v="2016"/>
    <n v="6"/>
    <s v="NS/NR"/>
    <s v="NS/NR"/>
    <s v="NS/NR"/>
    <s v="NS/NR"/>
    <s v="Apoyo económico de la familia"/>
    <s v="Estudio y comprensión de la sociedad y sus problematicas"/>
    <s v="Si"/>
    <s v="N/A"/>
    <x v="0"/>
    <x v="0"/>
    <x v="0"/>
    <x v="0"/>
    <x v="0"/>
    <x v="1"/>
    <s v="Social y cultural"/>
    <s v="NS/NR"/>
    <s v="NS/NR"/>
    <s v="NS/NR"/>
    <s v="NS/NR"/>
    <x v="0"/>
    <x v="1"/>
    <s v="NS/NR"/>
    <x v="1"/>
    <x v="0"/>
    <x v="1"/>
    <x v="1"/>
    <x v="0"/>
    <x v="0"/>
    <x v="1"/>
    <x v="0"/>
    <x v="1"/>
    <x v="0"/>
    <x v="0"/>
    <x v="0"/>
    <x v="1"/>
    <s v="Antropología del cuerpo/danza"/>
    <s v="Instituciones Estatales"/>
    <s v="ONG"/>
    <s v="NS/NR"/>
    <s v="Preservación y protección de la cultura, la identidad y la historia"/>
    <s v="NS/NR"/>
    <s v="NS/NR"/>
    <s v="NS/NR"/>
    <s v="NS/NR"/>
    <s v="NS/NR"/>
    <x v="0"/>
    <x v="2"/>
    <x v="0"/>
    <x v="1"/>
    <x v="0"/>
    <x v="1"/>
    <x v="0"/>
    <x v="1"/>
    <x v="0"/>
    <s v="N/A"/>
    <x v="2"/>
    <x v="0"/>
    <x v="2"/>
    <s v="La materia de ética creo que seria más útil si se realiza antes, además las introducciones deberían ser despúes de ver puntual conceptos de la Antropología"/>
    <x v="2"/>
    <s v="Le falta más un enfoque tecnológico, además, la falta de creación de proyecto (¿comó realizarlos?)"/>
    <x v="4"/>
    <x v="1"/>
    <s v="He aprendido concepciones que no tenia en cuenta, como, el sistema en que estámos inmersos, entre otras. Sin embargo siento que se podría aportar más"/>
    <x v="0"/>
    <x v="1"/>
    <x v="0"/>
    <x v="0"/>
    <s v="NS/NR"/>
    <x v="1"/>
    <x v="1"/>
    <x v="0"/>
    <x v="0"/>
    <x v="0"/>
    <x v="0"/>
    <x v="0"/>
    <x v="0"/>
    <x v="0"/>
    <s v="NS/NR"/>
  </r>
  <r>
    <n v="66"/>
    <n v="1996"/>
    <x v="0"/>
    <s v="Cali (Valle del Cauca)"/>
    <s v="Urbano"/>
    <s v="IE La Pamba"/>
    <s v="Pública"/>
    <n v="2016"/>
    <n v="6"/>
    <s v="NS/NR"/>
    <s v="NS/NR"/>
    <s v="NS/NR"/>
    <s v="NS/NR"/>
    <s v="Apoyo económico de la familia"/>
    <s v="Interés"/>
    <s v="No"/>
    <s v="Derecho"/>
    <x v="0"/>
    <x v="1"/>
    <x v="0"/>
    <x v="0"/>
    <x v="0"/>
    <x v="0"/>
    <s v="Social y cultural"/>
    <s v="Biológica"/>
    <s v="NS/NR"/>
    <s v="NS/NR"/>
    <s v="NS/NR"/>
    <x v="0"/>
    <x v="1"/>
    <s v="NS/NR"/>
    <x v="1"/>
    <x v="0"/>
    <x v="1"/>
    <x v="1"/>
    <x v="0"/>
    <x v="0"/>
    <x v="1"/>
    <x v="0"/>
    <x v="1"/>
    <x v="0"/>
    <x v="0"/>
    <x v="0"/>
    <x v="0"/>
    <s v="NS/NR"/>
    <s v="Instituciones Estatales"/>
    <s v="Fiscalía"/>
    <s v="NS/NR"/>
    <s v="Desplazamiento y/o desaparición forzado"/>
    <s v="NS/NR"/>
    <s v="NS/NR"/>
    <s v="Pasteleria"/>
    <s v="NS/NR"/>
    <s v="NS/NR"/>
    <x v="0"/>
    <x v="11"/>
    <x v="0"/>
    <x v="1"/>
    <x v="0"/>
    <x v="0"/>
    <x v="1"/>
    <x v="1"/>
    <x v="0"/>
    <s v="N/A"/>
    <x v="3"/>
    <x v="0"/>
    <x v="1"/>
    <s v="NS/NR"/>
    <x v="1"/>
    <s v="NS/NR"/>
    <x v="4"/>
    <x v="1"/>
    <s v="NS/NR"/>
    <x v="0"/>
    <x v="1"/>
    <x v="0"/>
    <x v="0"/>
    <s v="NS/NR"/>
    <x v="0"/>
    <x v="1"/>
    <x v="1"/>
    <x v="1"/>
    <x v="1"/>
    <x v="1"/>
    <x v="1"/>
    <x v="0"/>
    <x v="0"/>
    <s v="NS/NR"/>
  </r>
  <r>
    <n v="67"/>
    <n v="1998"/>
    <x v="0"/>
    <s v="Los Andes (Nariño)"/>
    <s v="Urbano"/>
    <s v="T.E.T San Juan Bautista"/>
    <s v="Pública"/>
    <n v="2016"/>
    <n v="6"/>
    <s v="NS/NR"/>
    <s v="Préstamos"/>
    <s v="NS/NR"/>
    <s v="Ingresos personales mientras estudia"/>
    <s v="NS/NR"/>
    <s v="Gusto"/>
    <s v="Si"/>
    <s v="N/A"/>
    <x v="0"/>
    <x v="1"/>
    <x v="0"/>
    <x v="0"/>
    <x v="1"/>
    <x v="0"/>
    <s v="Social y cultural"/>
    <s v="Biológica"/>
    <s v="NS/NR"/>
    <s v="NS/NR"/>
    <s v="NS/NR"/>
    <x v="0"/>
    <x v="1"/>
    <s v="NS/NR"/>
    <x v="0"/>
    <x v="0"/>
    <x v="1"/>
    <x v="1"/>
    <x v="1"/>
    <x v="0"/>
    <x v="1"/>
    <x v="0"/>
    <x v="1"/>
    <x v="0"/>
    <x v="0"/>
    <x v="0"/>
    <x v="0"/>
    <s v="NS/NR"/>
    <s v="Gobernación"/>
    <s v="Alcaldía"/>
    <s v="NS/NR"/>
    <s v="Conflicto armado, social y/o cultural"/>
    <s v="NS/NR"/>
    <s v="NS/NR"/>
    <s v="Mesero(a)"/>
    <s v="Niñera"/>
    <s v="NS/NR"/>
    <x v="0"/>
    <x v="2"/>
    <x v="1"/>
    <x v="1"/>
    <x v="1"/>
    <x v="1"/>
    <x v="0"/>
    <x v="1"/>
    <x v="0"/>
    <s v="N/A"/>
    <x v="0"/>
    <x v="0"/>
    <x v="2"/>
    <s v="Considero que se debería ver antes la materia de ética"/>
    <x v="2"/>
    <s v="Considero que en este campo tiene falencias"/>
    <x v="2"/>
    <x v="2"/>
    <s v="Considero que no haya sido culpa de los docentes, sino de uno mismo como estudiante porque no cumple a cabalidad o deja a medias los requerimientos académicos"/>
    <x v="0"/>
    <x v="1"/>
    <x v="1"/>
    <x v="0"/>
    <s v="NS/NR"/>
    <x v="0"/>
    <x v="0"/>
    <x v="0"/>
    <x v="0"/>
    <x v="1"/>
    <x v="0"/>
    <x v="0"/>
    <x v="0"/>
    <x v="0"/>
    <s v="NS/NR"/>
  </r>
  <r>
    <n v="68"/>
    <n v="1997"/>
    <x v="0"/>
    <s v="Cali (Valle del Cauca)"/>
    <s v="Urbano"/>
    <s v="Ideas"/>
    <s v="Privada"/>
    <n v="2016"/>
    <n v="6"/>
    <s v="NS/NR"/>
    <s v="NS/NR"/>
    <s v="NS/NR"/>
    <s v="NS/NR"/>
    <s v="Apoyo económico de la familia"/>
    <s v="Influencia"/>
    <s v="No"/>
    <s v="Música"/>
    <x v="1"/>
    <x v="1"/>
    <x v="1"/>
    <x v="0"/>
    <x v="0"/>
    <x v="0"/>
    <s v="NS/NR"/>
    <s v="NS/NR"/>
    <s v="Lingüística"/>
    <s v="NS/NR"/>
    <s v="NS/NR"/>
    <x v="0"/>
    <x v="1"/>
    <s v="NS/NR"/>
    <x v="1"/>
    <x v="1"/>
    <x v="1"/>
    <x v="0"/>
    <x v="0"/>
    <x v="0"/>
    <x v="1"/>
    <x v="0"/>
    <x v="1"/>
    <x v="1"/>
    <x v="0"/>
    <x v="1"/>
    <x v="0"/>
    <s v="NS/NR"/>
    <s v="Instituciones educativas"/>
    <s v="ONG"/>
    <s v="NS/NR"/>
    <s v="Compresión del contexto social, político y/o económico"/>
    <s v="NS/NR"/>
    <s v="NS/NR"/>
    <s v="No"/>
    <s v="NS/NR"/>
    <s v="NS/NR"/>
    <x v="0"/>
    <x v="9"/>
    <x v="0"/>
    <x v="1"/>
    <x v="0"/>
    <x v="1"/>
    <x v="0"/>
    <x v="1"/>
    <x v="0"/>
    <s v="N/A"/>
    <x v="2"/>
    <x v="2"/>
    <x v="1"/>
    <s v="Rigurosidad académica"/>
    <x v="2"/>
    <s v="Necesidades de herramientas tecnológicas diferentes"/>
    <x v="1"/>
    <x v="1"/>
    <s v="Por la escogencia de seminarios en cuanto a la línea a seguir"/>
    <x v="1"/>
    <x v="0"/>
    <x v="1"/>
    <x v="0"/>
    <s v="NS/NR"/>
    <x v="1"/>
    <x v="1"/>
    <x v="0"/>
    <x v="0"/>
    <x v="1"/>
    <x v="0"/>
    <x v="1"/>
    <x v="0"/>
    <x v="0"/>
    <s v="NS/NR"/>
  </r>
  <r>
    <n v="69"/>
    <n v="1997"/>
    <x v="0"/>
    <s v="Cali (Valle del Cauca)"/>
    <s v="Urbano"/>
    <s v="Hispanoamericano"/>
    <s v="Privada"/>
    <n v="2016"/>
    <n v="6"/>
    <s v="NS/NR"/>
    <s v="NS/NR"/>
    <s v="NS/NR"/>
    <s v="NS/NR"/>
    <s v="Apoyo económico de la familia"/>
    <s v="Interés"/>
    <s v="Si"/>
    <s v="N/A"/>
    <x v="1"/>
    <x v="0"/>
    <x v="0"/>
    <x v="0"/>
    <x v="0"/>
    <x v="0"/>
    <s v="Social y cultural"/>
    <s v="Biológica"/>
    <s v="NS/NR"/>
    <s v="NS/NR"/>
    <s v="NS/NR"/>
    <x v="0"/>
    <x v="1"/>
    <s v="NS/NR"/>
    <x v="0"/>
    <x v="1"/>
    <x v="1"/>
    <x v="1"/>
    <x v="1"/>
    <x v="0"/>
    <x v="1"/>
    <x v="0"/>
    <x v="1"/>
    <x v="0"/>
    <x v="0"/>
    <x v="0"/>
    <x v="0"/>
    <s v="NS/NR"/>
    <s v="Fiscalía"/>
    <s v="Instituciones educativas"/>
    <s v="NS/NR"/>
    <s v="Estudios en Antropología Urbana"/>
    <s v="NS/NR"/>
    <s v="NS/NR"/>
    <s v="Educación financiera"/>
    <s v="NS/NR"/>
    <s v="NS/NR"/>
    <x v="0"/>
    <x v="5"/>
    <x v="1"/>
    <x v="1"/>
    <x v="1"/>
    <x v="0"/>
    <x v="1"/>
    <x v="1"/>
    <x v="0"/>
    <s v="N/A"/>
    <x v="2"/>
    <x v="0"/>
    <x v="1"/>
    <s v="NS/NR"/>
    <x v="2"/>
    <s v="Falta fortalecimiento en las prácticas profesionales"/>
    <x v="1"/>
    <x v="1"/>
    <s v="NS/NR"/>
    <x v="0"/>
    <x v="0"/>
    <x v="1"/>
    <x v="0"/>
    <s v="NS/NR"/>
    <x v="0"/>
    <x v="0"/>
    <x v="0"/>
    <x v="0"/>
    <x v="1"/>
    <x v="1"/>
    <x v="1"/>
    <x v="0"/>
    <x v="0"/>
    <s v="NS/NR"/>
  </r>
  <r>
    <n v="70"/>
    <n v="1999"/>
    <x v="0"/>
    <s v="Bolivar (Cauca)"/>
    <s v="Urbano"/>
    <s v="Santa Catalina Labouré"/>
    <s v="Pública"/>
    <n v="2016"/>
    <n v="6"/>
    <s v="NS/NR"/>
    <s v="NS/NR"/>
    <s v="NS/NR"/>
    <s v="NS/NR"/>
    <s v="Apoyo económico de la familia"/>
    <s v="Campo de acción comunitario"/>
    <s v="No"/>
    <s v="Lenguas modernas"/>
    <x v="1"/>
    <x v="1"/>
    <x v="1"/>
    <x v="0"/>
    <x v="0"/>
    <x v="0"/>
    <s v="Social y cultural"/>
    <s v="NS/NR"/>
    <s v="NS/NR"/>
    <s v="NS/NR"/>
    <s v="NS/NR"/>
    <x v="0"/>
    <x v="0"/>
    <s v="Dedicar tu tiempo a proyectos personales"/>
    <x v="0"/>
    <x v="0"/>
    <x v="1"/>
    <x v="1"/>
    <x v="0"/>
    <x v="0"/>
    <x v="1"/>
    <x v="0"/>
    <x v="1"/>
    <x v="0"/>
    <x v="0"/>
    <x v="1"/>
    <x v="0"/>
    <s v="NS/NR"/>
    <s v="ICBF"/>
    <s v="Alcaldía"/>
    <s v="Policía"/>
    <s v="Compresión del contexto social, político y/o económico"/>
    <s v="NS/NR"/>
    <s v="NS/NR"/>
    <s v="NS/NR"/>
    <s v="NS/NR"/>
    <s v="NS/NR"/>
    <x v="0"/>
    <x v="1"/>
    <x v="0"/>
    <x v="1"/>
    <x v="1"/>
    <x v="0"/>
    <x v="1"/>
    <x v="1"/>
    <x v="1"/>
    <s v="Más semestres para los enfoques teóricos"/>
    <x v="2"/>
    <x v="0"/>
    <x v="2"/>
    <s v="Creo que falta fortalecer algunas áreas como enfoques, Bioantropología y trabajar con los estudiantes el trabajo de grado desde quinto semestre"/>
    <x v="2"/>
    <s v="Pues no muy tecnológico, no veo en que medida"/>
    <x v="1"/>
    <x v="1"/>
    <s v="He aprendido bastante no lo niego, pero considero que hace falta de más apoyo teórico"/>
    <x v="1"/>
    <x v="0"/>
    <x v="1"/>
    <x v="0"/>
    <s v="NS/NR"/>
    <x v="1"/>
    <x v="1"/>
    <x v="0"/>
    <x v="0"/>
    <x v="0"/>
    <x v="0"/>
    <x v="0"/>
    <x v="0"/>
    <x v="0"/>
    <s v="NS/NR"/>
  </r>
  <r>
    <n v="71"/>
    <n v="1999"/>
    <x v="1"/>
    <s v="Neiva (Huila)"/>
    <s v="Urbano"/>
    <s v="IE Simón Bolivar"/>
    <s v="Pública"/>
    <n v="2016"/>
    <n v="6"/>
    <s v="NS/NR"/>
    <s v="NS/NR"/>
    <s v="NS/NR"/>
    <s v="NS/NR"/>
    <s v="Apoyo económico de la familia"/>
    <s v="Campo de acción comunitario"/>
    <s v="Si"/>
    <s v="N/A"/>
    <x v="1"/>
    <x v="0"/>
    <x v="1"/>
    <x v="0"/>
    <x v="1"/>
    <x v="0"/>
    <s v="NS/NR"/>
    <s v="Biológica"/>
    <s v="NS/NR"/>
    <s v="Arqueológica"/>
    <s v="Interés"/>
    <x v="1"/>
    <x v="1"/>
    <s v="NS/NR"/>
    <x v="1"/>
    <x v="0"/>
    <x v="1"/>
    <x v="1"/>
    <x v="0"/>
    <x v="1"/>
    <x v="1"/>
    <x v="0"/>
    <x v="1"/>
    <x v="0"/>
    <x v="0"/>
    <x v="0"/>
    <x v="1"/>
    <s v="Arqueología Submarina"/>
    <s v="Instituciones educativas"/>
    <s v="Multinacionales"/>
    <s v="Instituciones Estatales"/>
    <s v="Preservación y protección de la cultura, la identidad y la historia"/>
    <s v="NS/NR"/>
    <s v="NS/NR"/>
    <s v="Mesero(a)"/>
    <s v="Ventas de postres"/>
    <s v="NS/NR"/>
    <x v="0"/>
    <x v="4"/>
    <x v="0"/>
    <x v="1"/>
    <x v="0"/>
    <x v="1"/>
    <x v="1"/>
    <x v="1"/>
    <x v="0"/>
    <s v="N/A"/>
    <x v="0"/>
    <x v="0"/>
    <x v="1"/>
    <s v="Considero que es un programa muy bueno del que se ven muchas perspectivas y ramas de la carrera que otros programas no tienen"/>
    <x v="2"/>
    <s v="Considero que la infraestructura de los laboratotios y sus elementos no es la adecuada"/>
    <x v="1"/>
    <x v="1"/>
    <s v="He tenido experiencias en campo que me aproximan a la experiencia laboral y han sido realmente buenas"/>
    <x v="0"/>
    <x v="1"/>
    <x v="1"/>
    <x v="0"/>
    <s v="NS/NR"/>
    <x v="0"/>
    <x v="1"/>
    <x v="1"/>
    <x v="0"/>
    <x v="0"/>
    <x v="0"/>
    <x v="1"/>
    <x v="0"/>
    <x v="0"/>
    <s v="NS/NR"/>
  </r>
  <r>
    <n v="72"/>
    <n v="1995"/>
    <x v="0"/>
    <s v="Popayán (Cauca)"/>
    <s v="Urbano"/>
    <s v="Escuela Normal Superior de Popayán"/>
    <s v="Pública"/>
    <n v="2016"/>
    <n v="6"/>
    <s v="NS/NR"/>
    <s v="NS/NR"/>
    <s v="NS/NR"/>
    <s v="NS/NR"/>
    <s v="Apoyo económico de la familia"/>
    <s v="Interés"/>
    <s v="Si"/>
    <s v="N/A"/>
    <x v="1"/>
    <x v="1"/>
    <x v="1"/>
    <x v="0"/>
    <x v="0"/>
    <x v="0"/>
    <s v="NS/NR"/>
    <s v="NS/NR"/>
    <s v="Lingüística"/>
    <s v="NS/NR"/>
    <s v="NS/NR"/>
    <x v="0"/>
    <x v="1"/>
    <s v="NS/NR"/>
    <x v="1"/>
    <x v="0"/>
    <x v="1"/>
    <x v="1"/>
    <x v="0"/>
    <x v="0"/>
    <x v="1"/>
    <x v="0"/>
    <x v="1"/>
    <x v="0"/>
    <x v="0"/>
    <x v="1"/>
    <x v="1"/>
    <s v="Lingüística"/>
    <s v="Fundaciones"/>
    <s v="Organizaciones Sociales"/>
    <s v="NS/NR"/>
    <s v="Conflicto armado, social y/o cultural"/>
    <s v="Preservación y protección de la cultura, la identidad y la historia"/>
    <s v="NS/NR"/>
    <s v="Docente"/>
    <s v="Monitoria"/>
    <s v="Corrección de estilo"/>
    <x v="0"/>
    <x v="9"/>
    <x v="1"/>
    <x v="1"/>
    <x v="0"/>
    <x v="1"/>
    <x v="0"/>
    <x v="1"/>
    <x v="0"/>
    <s v="N/A"/>
    <x v="0"/>
    <x v="1"/>
    <x v="2"/>
    <s v="Hacen falta asignaturas prácticas y de aplicación investigativa, actualmente la teoría opaca estos dos aspectos mencionados"/>
    <x v="2"/>
    <s v="El plan de estudios no contribuye al desarrollo de competencias"/>
    <x v="1"/>
    <x v="2"/>
    <s v="Nivel teoríco si, nivel práctico e investigativo no"/>
    <x v="0"/>
    <x v="0"/>
    <x v="1"/>
    <x v="1"/>
    <s v="Más tiempo en campo con el debido acompañamiento"/>
    <x v="0"/>
    <x v="0"/>
    <x v="0"/>
    <x v="1"/>
    <x v="0"/>
    <x v="1"/>
    <x v="1"/>
    <x v="0"/>
    <x v="0"/>
    <s v="NS/NR"/>
  </r>
  <r>
    <n v="73"/>
    <n v="1997"/>
    <x v="0"/>
    <s v="Popayán (Cauca)"/>
    <s v="Urbano"/>
    <s v="IE San Agustín"/>
    <s v="Pública"/>
    <n v="2016"/>
    <n v="6"/>
    <s v="NS/NR"/>
    <s v="NS/NR"/>
    <s v="NS/NR"/>
    <s v="NS/NR"/>
    <s v="Apoyo económico de la familia"/>
    <s v="Curiosidad"/>
    <s v="No"/>
    <s v="Fisioterapia"/>
    <x v="1"/>
    <x v="1"/>
    <x v="1"/>
    <x v="0"/>
    <x v="0"/>
    <x v="0"/>
    <s v="Social y cultural"/>
    <s v="NS/NR"/>
    <s v="NS/NR"/>
    <s v="NS/NR"/>
    <s v="NS/NR"/>
    <x v="0"/>
    <x v="1"/>
    <s v="NS/NR"/>
    <x v="1"/>
    <x v="1"/>
    <x v="1"/>
    <x v="1"/>
    <x v="1"/>
    <x v="0"/>
    <x v="1"/>
    <x v="0"/>
    <x v="1"/>
    <x v="0"/>
    <x v="0"/>
    <x v="0"/>
    <x v="0"/>
    <s v="NS/NR"/>
    <s v="Alcaldía"/>
    <s v="Gobernación"/>
    <s v="NS/NR"/>
    <s v="Conflicto armado, social y/o cultural"/>
    <s v="NS/NR"/>
    <s v="NS/NR"/>
    <s v="Publicidad"/>
    <s v="Ventas de ropa y calzado"/>
    <s v="NS/NR"/>
    <x v="0"/>
    <x v="7"/>
    <x v="1"/>
    <x v="1"/>
    <x v="1"/>
    <x v="1"/>
    <x v="1"/>
    <x v="1"/>
    <x v="0"/>
    <s v="N/A"/>
    <x v="0"/>
    <x v="1"/>
    <x v="1"/>
    <s v="Todas van conectadas de acuerdo a los enfoques escogidos, de acuerdo a mis intereses, pero siento que falta asignaturas prácticas con el fin de ir adquiriendo experiencia a la hora de salir al mundo laboral"/>
    <x v="2"/>
    <s v="A nivel de competencias"/>
    <x v="1"/>
    <x v="2"/>
    <s v="A nivel práctico e investigativo"/>
    <x v="0"/>
    <x v="1"/>
    <x v="1"/>
    <x v="0"/>
    <s v="NS/NR"/>
    <x v="0"/>
    <x v="0"/>
    <x v="0"/>
    <x v="0"/>
    <x v="1"/>
    <x v="1"/>
    <x v="1"/>
    <x v="0"/>
    <x v="0"/>
    <s v="NS/NR"/>
  </r>
  <r>
    <n v="74"/>
    <n v="1999"/>
    <x v="0"/>
    <s v="El Tambo (Cauca)"/>
    <s v="Rural"/>
    <s v="ITAF El Tambo"/>
    <s v="Privada"/>
    <n v="2016"/>
    <n v="6"/>
    <s v="Becas"/>
    <s v="NS/NR"/>
    <s v="NS/NR"/>
    <s v="NS/NR"/>
    <s v="Apoyo económico de la familia"/>
    <s v="Interés"/>
    <s v="Si"/>
    <s v="N/A"/>
    <x v="0"/>
    <x v="0"/>
    <x v="1"/>
    <x v="0"/>
    <x v="0"/>
    <x v="0"/>
    <s v="Social y cultural"/>
    <s v="NS/NR"/>
    <s v="NS/NR"/>
    <s v="Arqueológica"/>
    <s v="NS/NR"/>
    <x v="1"/>
    <x v="0"/>
    <s v="NS/NR"/>
    <x v="0"/>
    <x v="0"/>
    <x v="1"/>
    <x v="1"/>
    <x v="0"/>
    <x v="1"/>
    <x v="1"/>
    <x v="0"/>
    <x v="1"/>
    <x v="0"/>
    <x v="0"/>
    <x v="0"/>
    <x v="0"/>
    <s v="NS/NR"/>
    <s v="Alcaldía"/>
    <s v="EPS"/>
    <s v="Organizaciones Sociales"/>
    <s v="Educación"/>
    <s v="Preservación y protección de la cultura, la identidad y la historia"/>
    <s v="Conflicto armado, social y/o cultural"/>
    <s v="No"/>
    <s v="NS/NR"/>
    <s v="NS/NR"/>
    <x v="0"/>
    <x v="0"/>
    <x v="0"/>
    <x v="0"/>
    <x v="0"/>
    <x v="1"/>
    <x v="0"/>
    <x v="1"/>
    <x v="0"/>
    <s v="N/A"/>
    <x v="0"/>
    <x v="0"/>
    <x v="2"/>
    <s v="NS/NR"/>
    <x v="2"/>
    <s v="NS/NR"/>
    <x v="1"/>
    <x v="1"/>
    <s v="NS/NR"/>
    <x v="0"/>
    <x v="1"/>
    <x v="1"/>
    <x v="0"/>
    <s v="NS/NR"/>
    <x v="0"/>
    <x v="0"/>
    <x v="0"/>
    <x v="0"/>
    <x v="1"/>
    <x v="1"/>
    <x v="1"/>
    <x v="0"/>
    <x v="0"/>
    <s v="NS/NR"/>
  </r>
  <r>
    <n v="75"/>
    <n v="1995"/>
    <x v="0"/>
    <s v="Popayán (Cauca)"/>
    <s v="Urbano"/>
    <s v="IE Técnico Industrial"/>
    <s v="Pública"/>
    <n v="2016"/>
    <n v="6"/>
    <s v="NS/NR"/>
    <s v="NS/NR"/>
    <s v="NS/NR"/>
    <s v="Ingresos personales mientras estudia"/>
    <s v="NS/NR"/>
    <s v="Estudio y comprensión de la sociedad y sus problematicas"/>
    <s v="Si"/>
    <s v="N/A"/>
    <x v="1"/>
    <x v="1"/>
    <x v="1"/>
    <x v="0"/>
    <x v="1"/>
    <x v="1"/>
    <s v="Social y cultural"/>
    <s v="NS/NR"/>
    <s v="NS/NR"/>
    <s v="NS/NR"/>
    <s v="NS/NR"/>
    <x v="1"/>
    <x v="0"/>
    <s v="NS/NR"/>
    <x v="1"/>
    <x v="1"/>
    <x v="1"/>
    <x v="1"/>
    <x v="0"/>
    <x v="0"/>
    <x v="1"/>
    <x v="0"/>
    <x v="1"/>
    <x v="0"/>
    <x v="0"/>
    <x v="1"/>
    <x v="0"/>
    <s v="NS/NR"/>
    <s v="Universidad del Cauca"/>
    <s v="NS/NR"/>
    <s v="NS/NR"/>
    <s v="Desigualdad social y/o económica"/>
    <s v="Grupos sociales vulnerables e inclusión social"/>
    <s v="NS/NR"/>
    <s v="Peluquería Canina"/>
    <s v="NS/NR"/>
    <s v="NS/NR"/>
    <x v="0"/>
    <x v="23"/>
    <x v="1"/>
    <x v="1"/>
    <x v="0"/>
    <x v="0"/>
    <x v="1"/>
    <x v="0"/>
    <x v="0"/>
    <s v="N/A"/>
    <x v="0"/>
    <x v="0"/>
    <x v="1"/>
    <s v="Pero también falta fortalecimiento e implementación de otras asignaturas, en cuanto a lo jurídico, estadístico y desenvolvimiento en público"/>
    <x v="1"/>
    <s v="Se ofrecen buenas fuentes para el aprendizaje"/>
    <x v="1"/>
    <x v="1"/>
    <s v="Ha ampliado mi criterio fente a las dinamicas sociales, culturales y políticas"/>
    <x v="0"/>
    <x v="0"/>
    <x v="0"/>
    <x v="0"/>
    <s v="NS/NR"/>
    <x v="0"/>
    <x v="1"/>
    <x v="1"/>
    <x v="0"/>
    <x v="1"/>
    <x v="1"/>
    <x v="0"/>
    <x v="1"/>
    <x v="0"/>
    <s v="NS/NR"/>
  </r>
  <r>
    <n v="76"/>
    <n v="1999"/>
    <x v="0"/>
    <s v="Popayán (Cauca)"/>
    <s v="Urbano"/>
    <s v="Bicentenario "/>
    <s v="Pública"/>
    <n v="2016"/>
    <n v="6"/>
    <s v="NS/NR"/>
    <s v="NS/NR"/>
    <s v="NS/NR"/>
    <s v="NS/NR"/>
    <s v="Apoyo económico de la familia"/>
    <s v="Estudio y comprensión de la sociedad y sus problematicas"/>
    <s v="Si"/>
    <s v="N/A"/>
    <x v="0"/>
    <x v="1"/>
    <x v="1"/>
    <x v="0"/>
    <x v="0"/>
    <x v="0"/>
    <s v="Social y cultural"/>
    <s v="NS/NR"/>
    <s v="NS/NR"/>
    <s v="NS/NR"/>
    <s v="NS/NR"/>
    <x v="0"/>
    <x v="1"/>
    <s v="NS/NR"/>
    <x v="0"/>
    <x v="1"/>
    <x v="0"/>
    <x v="0"/>
    <x v="0"/>
    <x v="0"/>
    <x v="1"/>
    <x v="0"/>
    <x v="0"/>
    <x v="0"/>
    <x v="0"/>
    <x v="1"/>
    <x v="0"/>
    <s v="NS/NR"/>
    <s v="Ecopetrol"/>
    <s v="Multinacionales"/>
    <s v="Fiscalía"/>
    <s v="Conflicto armado, social y/o cultural"/>
    <s v="NS/NR"/>
    <s v="NS/NR"/>
    <s v="NS/NR"/>
    <s v="NS/NR"/>
    <s v="NS/NR"/>
    <x v="0"/>
    <x v="24"/>
    <x v="1"/>
    <x v="1"/>
    <x v="1"/>
    <x v="0"/>
    <x v="1"/>
    <x v="1"/>
    <x v="0"/>
    <s v="N/A"/>
    <x v="2"/>
    <x v="0"/>
    <x v="1"/>
    <s v="Permite dedicarle el tiempo necesario a cada materia, tiene un orden lógico que se complemente semestralmente y continuamente"/>
    <x v="2"/>
    <s v="El pregrado aporta conocimientos muy básicos"/>
    <x v="1"/>
    <x v="2"/>
    <s v="Esperaba llegar a sexto con un mayor conocimiento y más experiencia en campo"/>
    <x v="1"/>
    <x v="0"/>
    <x v="1"/>
    <x v="0"/>
    <s v="NS/NR"/>
    <x v="0"/>
    <x v="0"/>
    <x v="0"/>
    <x v="0"/>
    <x v="1"/>
    <x v="0"/>
    <x v="0"/>
    <x v="0"/>
    <x v="0"/>
    <s v="NS/NR"/>
  </r>
  <r>
    <n v="77"/>
    <n v="1998"/>
    <x v="1"/>
    <s v="Popayán (Cauca)"/>
    <s v="Urbano"/>
    <s v="Real Colegio San Francisco de Asís"/>
    <s v="Privada"/>
    <n v="2016"/>
    <n v="6"/>
    <s v="Becas"/>
    <s v="NS/NR"/>
    <s v="NS/NR"/>
    <s v="NS/NR"/>
    <s v="Apoyo económico de la familia"/>
    <s v="Interés"/>
    <s v="Si"/>
    <s v="N/A"/>
    <x v="1"/>
    <x v="1"/>
    <x v="1"/>
    <x v="0"/>
    <x v="1"/>
    <x v="1"/>
    <s v="Social y cultural"/>
    <s v="NS/NR"/>
    <s v="NS/NR"/>
    <s v="NS/NR"/>
    <s v="NS/NR"/>
    <x v="0"/>
    <x v="1"/>
    <s v="NS/NR"/>
    <x v="1"/>
    <x v="0"/>
    <x v="1"/>
    <x v="1"/>
    <x v="0"/>
    <x v="0"/>
    <x v="1"/>
    <x v="0"/>
    <x v="1"/>
    <x v="1"/>
    <x v="0"/>
    <x v="1"/>
    <x v="0"/>
    <s v="NS/NR"/>
    <s v="NS/NR"/>
    <s v="NS/NR"/>
    <s v="NS/NR"/>
    <s v="NS/NR"/>
    <s v="NS/NR"/>
    <s v="NS/NR"/>
    <s v="No"/>
    <s v="NS/NR"/>
    <s v="NS/NR"/>
    <x v="0"/>
    <x v="8"/>
    <x v="0"/>
    <x v="0"/>
    <x v="1"/>
    <x v="1"/>
    <x v="1"/>
    <x v="1"/>
    <x v="0"/>
    <s v="N/A"/>
    <x v="2"/>
    <x v="1"/>
    <x v="2"/>
    <s v="Hay diversos aspectos de carácter estructural que convergen al respecto"/>
    <x v="0"/>
    <s v="Desconozco este aspecto"/>
    <x v="1"/>
    <x v="1"/>
    <s v="Porque no solo reproduce el conocimiento sino que lo interpela y construye críticamente"/>
    <x v="1"/>
    <x v="0"/>
    <x v="1"/>
    <x v="0"/>
    <s v="NS/NR"/>
    <x v="0"/>
    <x v="1"/>
    <x v="1"/>
    <x v="0"/>
    <x v="0"/>
    <x v="1"/>
    <x v="0"/>
    <x v="1"/>
    <x v="0"/>
    <s v="NS/NR"/>
  </r>
  <r>
    <n v="78"/>
    <n v="1994"/>
    <x v="1"/>
    <s v="Popayán (Cauca)"/>
    <s v="Urbano"/>
    <s v="El Mirador"/>
    <s v="Pública"/>
    <n v="2016"/>
    <n v="6"/>
    <s v="NS/NR"/>
    <s v="NS/NR"/>
    <s v="Ahorros personales"/>
    <s v="Ingresos personales mientras estudia"/>
    <s v="Apoyo económico de la familia"/>
    <s v="Influencia"/>
    <s v="No"/>
    <s v="Derecho"/>
    <x v="0"/>
    <x v="1"/>
    <x v="0"/>
    <x v="0"/>
    <x v="0"/>
    <x v="0"/>
    <s v="Social y cultural"/>
    <s v="NS/NR"/>
    <s v="NS/NR"/>
    <s v="Arqueológica"/>
    <s v="NS/NR"/>
    <x v="1"/>
    <x v="1"/>
    <s v="NS/NR"/>
    <x v="1"/>
    <x v="1"/>
    <x v="1"/>
    <x v="1"/>
    <x v="0"/>
    <x v="0"/>
    <x v="1"/>
    <x v="0"/>
    <x v="1"/>
    <x v="0"/>
    <x v="0"/>
    <x v="1"/>
    <x v="0"/>
    <s v="NS/NR"/>
    <s v="NS/NR"/>
    <s v="NS/NR"/>
    <s v="NS/NR"/>
    <s v="Investigación y proyectos"/>
    <s v="NS/NR"/>
    <s v="NS/NR"/>
    <s v="Mesero(a)"/>
    <s v="Ventas"/>
    <s v="Publicidad"/>
    <x v="0"/>
    <x v="25"/>
    <x v="0"/>
    <x v="1"/>
    <x v="0"/>
    <x v="1"/>
    <x v="1"/>
    <x v="1"/>
    <x v="0"/>
    <s v="N/A"/>
    <x v="1"/>
    <x v="3"/>
    <x v="0"/>
    <s v="No tengo apresiación"/>
    <x v="0"/>
    <s v="No sé, no he trabajando nunca como antropólogo"/>
    <x v="1"/>
    <x v="1"/>
    <s v="Vengo de un contexto no muy educado, academicamente lo que me hace facil de comprender en este tema"/>
    <x v="0"/>
    <x v="1"/>
    <x v="1"/>
    <x v="0"/>
    <s v="NS/NR"/>
    <x v="0"/>
    <x v="0"/>
    <x v="0"/>
    <x v="1"/>
    <x v="1"/>
    <x v="1"/>
    <x v="1"/>
    <x v="0"/>
    <x v="0"/>
    <s v="NS/NR"/>
  </r>
  <r>
    <n v="79"/>
    <n v="1997"/>
    <x v="1"/>
    <s v="Popayán (Cauca)"/>
    <s v="Urbano"/>
    <s v="Instituto de Enseñanza y Capacitacón Técnica del Cauca IDECT"/>
    <s v="Privada"/>
    <n v="2016"/>
    <n v="6"/>
    <s v="NS/NR"/>
    <s v="NS/NR"/>
    <s v="Ahorros personales"/>
    <s v="NS/NR"/>
    <s v="NS/NR"/>
    <s v="Gusto"/>
    <s v="Si"/>
    <s v="N/A"/>
    <x v="1"/>
    <x v="1"/>
    <x v="0"/>
    <x v="0"/>
    <x v="1"/>
    <x v="0"/>
    <s v="Social y cultural"/>
    <s v="NS/NR"/>
    <s v="NS/NR"/>
    <s v="NS/NR"/>
    <s v="NS/NR"/>
    <x v="0"/>
    <x v="1"/>
    <s v="NS/NR"/>
    <x v="1"/>
    <x v="1"/>
    <x v="1"/>
    <x v="1"/>
    <x v="0"/>
    <x v="0"/>
    <x v="1"/>
    <x v="0"/>
    <x v="0"/>
    <x v="1"/>
    <x v="0"/>
    <x v="1"/>
    <x v="0"/>
    <s v="NS/NR"/>
    <s v="Gobernación"/>
    <s v="Empresas Privadas"/>
    <s v="Alcaldía"/>
    <s v="Investigación y proyectos"/>
    <s v="NS/NR"/>
    <s v="NS/NR"/>
    <s v="Ventas de ropa y calzado"/>
    <s v="NS/NR"/>
    <s v="NS/NR"/>
    <x v="0"/>
    <x v="20"/>
    <x v="0"/>
    <x v="1"/>
    <x v="0"/>
    <x v="0"/>
    <x v="1"/>
    <x v="1"/>
    <x v="0"/>
    <s v="N/A"/>
    <x v="2"/>
    <x v="0"/>
    <x v="2"/>
    <s v="Siento que no tienen interrelación"/>
    <x v="0"/>
    <s v="NS/NR"/>
    <x v="1"/>
    <x v="2"/>
    <s v="Bajo nivel académico"/>
    <x v="1"/>
    <x v="0"/>
    <x v="1"/>
    <x v="0"/>
    <s v="NS/NR"/>
    <x v="1"/>
    <x v="1"/>
    <x v="0"/>
    <x v="1"/>
    <x v="0"/>
    <x v="0"/>
    <x v="1"/>
    <x v="0"/>
    <x v="0"/>
    <s v="NS/NR"/>
  </r>
  <r>
    <n v="80"/>
    <n v="1996"/>
    <x v="1"/>
    <s v="Popayán (Cauca)"/>
    <s v="Urbano"/>
    <s v="Instituto Técnico Industrial"/>
    <s v="Pública"/>
    <n v="2016"/>
    <n v="6"/>
    <s v="NS/NR"/>
    <s v="NS/NR"/>
    <s v="NS/NR"/>
    <s v="NS/NR"/>
    <s v="Apoyo económico de la familia"/>
    <s v="Gusto"/>
    <s v="No"/>
    <s v="Diseño Gráfico"/>
    <x v="1"/>
    <x v="1"/>
    <x v="1"/>
    <x v="0"/>
    <x v="0"/>
    <x v="0"/>
    <s v="Social y cultural"/>
    <s v="NS/NR"/>
    <s v="NS/NR"/>
    <s v="NS/NR"/>
    <s v="NS/NR"/>
    <x v="0"/>
    <x v="1"/>
    <s v="NS/NR"/>
    <x v="1"/>
    <x v="1"/>
    <x v="1"/>
    <x v="1"/>
    <x v="0"/>
    <x v="0"/>
    <x v="1"/>
    <x v="0"/>
    <x v="0"/>
    <x v="1"/>
    <x v="0"/>
    <x v="1"/>
    <x v="0"/>
    <s v="NS/NR"/>
    <s v="Gobernación"/>
    <s v="Alcaldía"/>
    <s v="Empresas Privadas"/>
    <s v="Desigualdad social y/o económica"/>
    <s v="NS/NR"/>
    <s v="NS/NR"/>
    <s v="Seguridad"/>
    <s v="Mesero(a)"/>
    <s v="Logística"/>
    <x v="0"/>
    <x v="23"/>
    <x v="0"/>
    <x v="1"/>
    <x v="1"/>
    <x v="1"/>
    <x v="0"/>
    <x v="1"/>
    <x v="0"/>
    <s v="N/A"/>
    <x v="0"/>
    <x v="0"/>
    <x v="1"/>
    <s v="NS/NR"/>
    <x v="1"/>
    <s v="NS/NR"/>
    <x v="1"/>
    <x v="1"/>
    <s v="NS/NR"/>
    <x v="0"/>
    <x v="1"/>
    <x v="1"/>
    <x v="0"/>
    <s v="NS/NR"/>
    <x v="0"/>
    <x v="0"/>
    <x v="0"/>
    <x v="1"/>
    <x v="1"/>
    <x v="0"/>
    <x v="0"/>
    <x v="0"/>
    <x v="0"/>
    <s v="NS/NR"/>
  </r>
  <r>
    <n v="81"/>
    <n v="1998"/>
    <x v="0"/>
    <s v="Popayán (Cauca)"/>
    <s v="Urbano"/>
    <s v="IE Carlos M. Simmonds"/>
    <s v="Pública"/>
    <n v="2016"/>
    <n v="6"/>
    <s v="NS/NR"/>
    <s v="NS/NR"/>
    <s v="NS/NR"/>
    <s v="NS/NR"/>
    <s v="Apoyo económico de la familia"/>
    <s v="Interés"/>
    <s v="No"/>
    <s v="Ingeniería Civil"/>
    <x v="0"/>
    <x v="1"/>
    <x v="0"/>
    <x v="0"/>
    <x v="1"/>
    <x v="0"/>
    <s v="NS/NR"/>
    <s v="Biológica"/>
    <s v="NS/NR"/>
    <s v="NS/NR"/>
    <s v="NS/NR"/>
    <x v="0"/>
    <x v="1"/>
    <s v="NS/NR"/>
    <x v="0"/>
    <x v="1"/>
    <x v="1"/>
    <x v="1"/>
    <x v="1"/>
    <x v="0"/>
    <x v="1"/>
    <x v="1"/>
    <x v="1"/>
    <x v="0"/>
    <x v="0"/>
    <x v="0"/>
    <x v="0"/>
    <s v="NS/NR"/>
    <s v="Gobernación"/>
    <s v="Alcaldía"/>
    <s v="Empresas Privadas"/>
    <s v="Estudios en Antropología Urbana"/>
    <s v="Conflicto armado, social y/o cultural"/>
    <s v="NS/NR"/>
    <s v="No"/>
    <s v="NS/NR"/>
    <s v="NS/NR"/>
    <x v="0"/>
    <x v="11"/>
    <x v="1"/>
    <x v="1"/>
    <x v="0"/>
    <x v="1"/>
    <x v="1"/>
    <x v="1"/>
    <x v="0"/>
    <s v="N/A"/>
    <x v="0"/>
    <x v="1"/>
    <x v="1"/>
    <s v="NS/NR"/>
    <x v="2"/>
    <s v="Falta de emplear e integrar el conocimiento técnico"/>
    <x v="4"/>
    <x v="1"/>
    <s v="NS/NR"/>
    <x v="0"/>
    <x v="0"/>
    <x v="1"/>
    <x v="0"/>
    <s v="NS/NR"/>
    <x v="1"/>
    <x v="1"/>
    <x v="0"/>
    <x v="0"/>
    <x v="1"/>
    <x v="1"/>
    <x v="1"/>
    <x v="0"/>
    <x v="0"/>
    <s v="NS/NR"/>
  </r>
  <r>
    <n v="82"/>
    <n v="1999"/>
    <x v="0"/>
    <s v="NS/NR"/>
    <s v="Rural"/>
    <s v="IE Los Comuneros"/>
    <s v="Pública"/>
    <n v="2016"/>
    <n v="6"/>
    <s v="NS/NR"/>
    <s v="NS/NR"/>
    <s v="NS/NR"/>
    <s v="NS/NR"/>
    <s v="Apoyo económico de la familia"/>
    <s v="Campo de acción comunitario"/>
    <s v="Si"/>
    <s v="N/A"/>
    <x v="1"/>
    <x v="0"/>
    <x v="1"/>
    <x v="0"/>
    <x v="0"/>
    <x v="0"/>
    <s v="Social y cultural"/>
    <s v="Biológica"/>
    <s v="NS/NR"/>
    <s v="NS/NR"/>
    <s v="NS/NR"/>
    <x v="0"/>
    <x v="1"/>
    <s v="NS/NR"/>
    <x v="0"/>
    <x v="0"/>
    <x v="1"/>
    <x v="0"/>
    <x v="1"/>
    <x v="0"/>
    <x v="0"/>
    <x v="1"/>
    <x v="1"/>
    <x v="0"/>
    <x v="0"/>
    <x v="0"/>
    <x v="0"/>
    <s v="NS/NR"/>
    <s v="ICBF"/>
    <s v="Fiscalía"/>
    <s v="NS/NR"/>
    <s v="Preservación y protección de la cultura, la identidad y la historia"/>
    <s v="Trabajo comunitario"/>
    <s v="NS/NR"/>
    <s v="No"/>
    <s v="NS/NR"/>
    <s v="NS/NR"/>
    <x v="0"/>
    <x v="2"/>
    <x v="1"/>
    <x v="1"/>
    <x v="0"/>
    <x v="0"/>
    <x v="0"/>
    <x v="0"/>
    <x v="0"/>
    <s v="N/A"/>
    <x v="0"/>
    <x v="0"/>
    <x v="1"/>
    <s v="Es una adecuada secuencia en cuanto fortalece en cada semestre a ciclo de estudio nuestros intéreses y lo que necesitamos"/>
    <x v="2"/>
    <s v="Falta profundizar en las herramientas tecnológicas"/>
    <x v="2"/>
    <x v="1"/>
    <s v="Es una Universidad y un programa que profundiza en el conocimiento científico anterior y antiguo"/>
    <x v="0"/>
    <x v="0"/>
    <x v="0"/>
    <x v="0"/>
    <s v="NS/NR"/>
    <x v="0"/>
    <x v="0"/>
    <x v="0"/>
    <x v="0"/>
    <x v="1"/>
    <x v="0"/>
    <x v="1"/>
    <x v="0"/>
    <x v="0"/>
    <s v="NS/NR"/>
  </r>
  <r>
    <n v="83"/>
    <n v="1995"/>
    <x v="1"/>
    <s v="Cali (Valle del Cauca)"/>
    <s v="Urbano"/>
    <s v="INEM Jorge Isaac"/>
    <s v="Pública"/>
    <n v="2016"/>
    <n v="6"/>
    <s v="NS/NR"/>
    <s v="NS/NR"/>
    <s v="NS/NR"/>
    <s v="NS/NR"/>
    <s v="Apoyo económico de la familia"/>
    <s v="Interés"/>
    <s v="Si"/>
    <s v="N/A"/>
    <x v="0"/>
    <x v="1"/>
    <x v="0"/>
    <x v="1"/>
    <x v="1"/>
    <x v="1"/>
    <s v="Social y cultural"/>
    <s v="Biológica"/>
    <s v="NS/NR"/>
    <s v="NS/NR"/>
    <s v="NS/NR"/>
    <x v="1"/>
    <x v="1"/>
    <s v="NS/NR"/>
    <x v="0"/>
    <x v="0"/>
    <x v="1"/>
    <x v="1"/>
    <x v="1"/>
    <x v="0"/>
    <x v="1"/>
    <x v="1"/>
    <x v="1"/>
    <x v="0"/>
    <x v="0"/>
    <x v="0"/>
    <x v="0"/>
    <s v="NS/NR"/>
    <s v="Fiscalía"/>
    <s v="Instituciones educativas"/>
    <s v="Instituciones Estatales"/>
    <s v="Desigualdad social y/o económica"/>
    <s v="Preservación y protección de la cultura, la identidad y la historia"/>
    <s v="Seguridad"/>
    <s v="No"/>
    <s v="NS/NR"/>
    <s v="NS/NR"/>
    <x v="0"/>
    <x v="2"/>
    <x v="1"/>
    <x v="1"/>
    <x v="1"/>
    <x v="0"/>
    <x v="1"/>
    <x v="1"/>
    <x v="0"/>
    <s v="N/A"/>
    <x v="2"/>
    <x v="1"/>
    <x v="1"/>
    <s v="NS/NR"/>
    <x v="2"/>
    <s v="NS/NR"/>
    <x v="1"/>
    <x v="2"/>
    <s v="Me gustaría que enfocaran más en conocimientos técnicos en cuanto a Antropología Forense se refiere"/>
    <x v="0"/>
    <x v="1"/>
    <x v="0"/>
    <x v="0"/>
    <s v="NS/NR"/>
    <x v="0"/>
    <x v="1"/>
    <x v="1"/>
    <x v="1"/>
    <x v="0"/>
    <x v="1"/>
    <x v="1"/>
    <x v="1"/>
    <x v="0"/>
    <s v="NS/NR"/>
  </r>
  <r>
    <n v="84"/>
    <n v="1998"/>
    <x v="0"/>
    <s v="Belén (Caquetá)"/>
    <s v="Urbano"/>
    <s v="IE Gabriela Mistral"/>
    <s v="Pública"/>
    <n v="2016"/>
    <n v="6"/>
    <s v="NS/NR"/>
    <s v="NS/NR"/>
    <s v="NS/NR"/>
    <s v="NS/NR"/>
    <s v="Apoyo económico de la familia"/>
    <s v="Gusto"/>
    <s v="Si"/>
    <s v="N/A"/>
    <x v="1"/>
    <x v="0"/>
    <x v="0"/>
    <x v="0"/>
    <x v="0"/>
    <x v="0"/>
    <s v="Social y cultural"/>
    <s v="Biológica"/>
    <s v="NS/NR"/>
    <s v="NS/NR"/>
    <s v="NS/NR"/>
    <x v="0"/>
    <x v="1"/>
    <s v="NS/NR"/>
    <x v="0"/>
    <x v="0"/>
    <x v="1"/>
    <x v="1"/>
    <x v="0"/>
    <x v="0"/>
    <x v="1"/>
    <x v="1"/>
    <x v="1"/>
    <x v="1"/>
    <x v="0"/>
    <x v="0"/>
    <x v="0"/>
    <s v="NS/NR"/>
    <s v="Fiscalía"/>
    <s v="Alcaldía"/>
    <s v="ICBF"/>
    <s v="Investigación y proyectos"/>
    <s v="Preservación y protección de la cultura, la identidad y la historia"/>
    <s v="NS/NR"/>
    <s v="No"/>
    <s v="NS/NR"/>
    <s v="NS/NR"/>
    <x v="0"/>
    <x v="2"/>
    <x v="1"/>
    <x v="0"/>
    <x v="0"/>
    <x v="0"/>
    <x v="0"/>
    <x v="1"/>
    <x v="0"/>
    <s v="N/A"/>
    <x v="2"/>
    <x v="2"/>
    <x v="1"/>
    <s v="Responde, en nombre, de los elementos ue necesitamos como profesionales fortaleciendo los cuatro enfasis en que nos desempeñaremos"/>
    <x v="1"/>
    <s v="Cumple con el aspecto científico y competitivo pero no con el tecnológico"/>
    <x v="2"/>
    <x v="1"/>
    <s v="Siento que en cuanto a teoría si, pero se debe fortalecer la parte práctica y referirse más a temas actuales"/>
    <x v="0"/>
    <x v="0"/>
    <x v="0"/>
    <x v="0"/>
    <s v="NS/NR"/>
    <x v="0"/>
    <x v="1"/>
    <x v="1"/>
    <x v="0"/>
    <x v="1"/>
    <x v="0"/>
    <x v="1"/>
    <x v="0"/>
    <x v="0"/>
    <s v="NS/NR"/>
  </r>
  <r>
    <n v="85"/>
    <n v="1998"/>
    <x v="0"/>
    <s v="Silvia (Cauca)"/>
    <s v="Rural"/>
    <s v="IE Nuestra Señora del Perpetuo Socorro"/>
    <s v="Pública"/>
    <n v="2016"/>
    <n v="6"/>
    <s v="NS/NR"/>
    <s v="NS/NR"/>
    <s v="NS/NR"/>
    <s v="NS/NR"/>
    <s v="Apoyo económico de la familia"/>
    <s v="Campo de acción comunitario"/>
    <s v="Si"/>
    <s v="N/A"/>
    <x v="0"/>
    <x v="1"/>
    <x v="1"/>
    <x v="0"/>
    <x v="0"/>
    <x v="0"/>
    <s v="Social y cultural"/>
    <s v="Biológica"/>
    <s v="NS/NR"/>
    <s v="NS/NR"/>
    <s v="NS/NR"/>
    <x v="1"/>
    <x v="1"/>
    <s v="NS/NR"/>
    <x v="1"/>
    <x v="0"/>
    <x v="1"/>
    <x v="1"/>
    <x v="0"/>
    <x v="0"/>
    <x v="0"/>
    <x v="0"/>
    <x v="1"/>
    <x v="0"/>
    <x v="0"/>
    <x v="0"/>
    <x v="0"/>
    <s v="NS/NR"/>
    <s v="ICBF"/>
    <s v="Multinacionales"/>
    <s v="Constructoras"/>
    <s v="Conflicto armado, social y/o cultural"/>
    <s v="Desigualdad social y/o económica"/>
    <s v="NS/NR"/>
    <s v="No"/>
    <s v="NS/NR"/>
    <s v="NS/NR"/>
    <x v="0"/>
    <x v="2"/>
    <x v="0"/>
    <x v="1"/>
    <x v="0"/>
    <x v="1"/>
    <x v="1"/>
    <x v="1"/>
    <x v="0"/>
    <s v="N/A"/>
    <x v="0"/>
    <x v="0"/>
    <x v="1"/>
    <s v="Nos brinda variedad de seminarios, al igual que las materias abligatorias"/>
    <x v="2"/>
    <s v="Se hacen prácticas muy pocas en torno a lo científico y tecnológico"/>
    <x v="4"/>
    <x v="1"/>
    <s v="He aprendido mucho desde que ingrese gracias a la orientación de los profesores"/>
    <x v="0"/>
    <x v="1"/>
    <x v="0"/>
    <x v="0"/>
    <s v="NS/NR"/>
    <x v="0"/>
    <x v="0"/>
    <x v="0"/>
    <x v="0"/>
    <x v="0"/>
    <x v="0"/>
    <x v="1"/>
    <x v="0"/>
    <x v="0"/>
    <s v="NS/NR"/>
  </r>
  <r>
    <n v="86"/>
    <n v="1997"/>
    <x v="0"/>
    <s v="Popayán (Cauca)"/>
    <s v="Urbano"/>
    <s v="IE Cristo Rey "/>
    <s v="Pública"/>
    <n v="2016"/>
    <n v="6"/>
    <s v="NS/NR"/>
    <s v="NS/NR"/>
    <s v="NS/NR"/>
    <s v="NS/NR"/>
    <s v="Apoyo económico de la familia"/>
    <s v="Interés"/>
    <s v="Si"/>
    <s v="N/A"/>
    <x v="0"/>
    <x v="1"/>
    <x v="1"/>
    <x v="0"/>
    <x v="0"/>
    <x v="0"/>
    <s v="Social y cultural"/>
    <s v="Biológica"/>
    <s v="NS/NR"/>
    <s v="NS/NR"/>
    <s v="NS/NR"/>
    <x v="1"/>
    <x v="0"/>
    <s v="NS/NR"/>
    <x v="0"/>
    <x v="0"/>
    <x v="0"/>
    <x v="1"/>
    <x v="0"/>
    <x v="0"/>
    <x v="1"/>
    <x v="0"/>
    <x v="1"/>
    <x v="0"/>
    <x v="0"/>
    <x v="0"/>
    <x v="0"/>
    <s v="NS/NR"/>
    <s v="ICBF"/>
    <s v="Fiscalía"/>
    <s v="Instituciones Estatales"/>
    <s v="Conflicto armado, social y/o cultural"/>
    <s v="Desigualdad social y/o económica"/>
    <s v="NS/NR"/>
    <s v="NS/NR"/>
    <s v="NS/NR"/>
    <s v="NS/NR"/>
    <x v="0"/>
    <x v="13"/>
    <x v="0"/>
    <x v="1"/>
    <x v="0"/>
    <x v="1"/>
    <x v="0"/>
    <x v="1"/>
    <x v="0"/>
    <s v="N/A"/>
    <x v="0"/>
    <x v="0"/>
    <x v="1"/>
    <s v="Pienso que cumple con lo requisitos que pide la Universidad y el perfil de un antropólogo en el ambito profesional"/>
    <x v="2"/>
    <s v="Porque no contamos algunas veces con equipos necesarios para salir a campo y las salidas son muy cortas"/>
    <x v="1"/>
    <x v="0"/>
    <s v="NS/NR"/>
    <x v="0"/>
    <x v="0"/>
    <x v="1"/>
    <x v="0"/>
    <s v="NS/NR"/>
    <x v="0"/>
    <x v="0"/>
    <x v="0"/>
    <x v="0"/>
    <x v="1"/>
    <x v="1"/>
    <x v="0"/>
    <x v="0"/>
    <x v="0"/>
    <s v="NS/NR"/>
  </r>
  <r>
    <n v="87"/>
    <n v="1995"/>
    <x v="0"/>
    <s v="Popayán (Cauca)"/>
    <s v="Urbano"/>
    <s v="IE Gabriela Mistral"/>
    <s v="Pública"/>
    <n v="2016"/>
    <n v="6"/>
    <s v="NS/NR"/>
    <s v="Préstamos"/>
    <s v="Ahorros personales"/>
    <s v="NS/NR"/>
    <s v="Apoyo económico de la familia"/>
    <s v="Influencia"/>
    <s v="Si"/>
    <s v="N/A"/>
    <x v="1"/>
    <x v="1"/>
    <x v="1"/>
    <x v="0"/>
    <x v="1"/>
    <x v="1"/>
    <s v="Social y cultural"/>
    <s v="NS/NR"/>
    <s v="Lingüística"/>
    <s v="NS/NR"/>
    <s v="NS/NR"/>
    <x v="1"/>
    <x v="1"/>
    <s v="NS/NR"/>
    <x v="0"/>
    <x v="0"/>
    <x v="0"/>
    <x v="0"/>
    <x v="0"/>
    <x v="0"/>
    <x v="1"/>
    <x v="1"/>
    <x v="0"/>
    <x v="0"/>
    <x v="1"/>
    <x v="1"/>
    <x v="0"/>
    <s v="NS/NR"/>
    <s v="ONG"/>
    <s v="CRIC"/>
    <s v="Fundaciones"/>
    <s v="NS/NR"/>
    <s v="NS/NR"/>
    <s v="NS/NR"/>
    <s v="Mesero(a)"/>
    <s v="Secretariado"/>
    <s v="Archivo"/>
    <x v="0"/>
    <x v="26"/>
    <x v="0"/>
    <x v="0"/>
    <x v="0"/>
    <x v="0"/>
    <x v="1"/>
    <x v="1"/>
    <x v="0"/>
    <s v="N/A"/>
    <x v="0"/>
    <x v="0"/>
    <x v="1"/>
    <s v="SI, aunque en muchas ocasiones siento que falta ampliar muchos conceptos teóricos y prácticos que se quedan en primer semestre"/>
    <x v="1"/>
    <s v="si bueno con las prácticas en campo y en el análisis teórico"/>
    <x v="1"/>
    <x v="1"/>
    <s v="Me gusta el nivel que manejan los profesores, son buenos aunque algunas metodologías de algunos profes no sean las que mejor llegan"/>
    <x v="1"/>
    <x v="0"/>
    <x v="0"/>
    <x v="0"/>
    <s v="NS/NR"/>
    <x v="0"/>
    <x v="0"/>
    <x v="0"/>
    <x v="0"/>
    <x v="0"/>
    <x v="1"/>
    <x v="1"/>
    <x v="0"/>
    <x v="0"/>
    <s v="NS/NR"/>
  </r>
  <r>
    <n v="88"/>
    <n v="1992"/>
    <x v="0"/>
    <s v="Popayán (Cauca)"/>
    <s v="Urbano"/>
    <s v="Colegio Fesutrac"/>
    <s v="Privada"/>
    <n v="2015"/>
    <n v="8"/>
    <s v="NS/NR"/>
    <s v="NS/NR"/>
    <s v="NS/NR"/>
    <s v="Ingresos personales mientras estudia"/>
    <s v="NS/NR"/>
    <s v="Campo de acción comunitario"/>
    <s v="No"/>
    <s v="Ciencia Política"/>
    <x v="1"/>
    <x v="1"/>
    <x v="1"/>
    <x v="1"/>
    <x v="0"/>
    <x v="0"/>
    <s v="Social y cultural"/>
    <s v="NS/NR"/>
    <s v="NS/NR"/>
    <s v="NS/NR"/>
    <s v="NS/NR"/>
    <x v="0"/>
    <x v="1"/>
    <s v="NS/NR"/>
    <x v="1"/>
    <x v="1"/>
    <x v="1"/>
    <x v="1"/>
    <x v="0"/>
    <x v="0"/>
    <x v="1"/>
    <x v="0"/>
    <x v="0"/>
    <x v="0"/>
    <x v="0"/>
    <x v="1"/>
    <x v="0"/>
    <s v="NS/NR"/>
    <s v="Empresas de explotación natural"/>
    <s v="NS/NR"/>
    <s v="NS/NR"/>
    <s v="Desigualdad social y/o económica"/>
    <s v="Preservación y protección de la cultura, la identidad y la historia"/>
    <s v="Grupos sociales vulnerables e inclusión social"/>
    <s v="Ayudante comunitario"/>
    <s v="NS/NR"/>
    <s v="NS/NR"/>
    <x v="0"/>
    <x v="1"/>
    <x v="0"/>
    <x v="1"/>
    <x v="1"/>
    <x v="1"/>
    <x v="0"/>
    <x v="0"/>
    <x v="0"/>
    <s v="N/A"/>
    <x v="2"/>
    <x v="2"/>
    <x v="2"/>
    <s v="Pasa por alto enfoques de Antropología &quot;moderna&quot;, es dificil pensarse nuevos caminos académicos"/>
    <x v="2"/>
    <s v="No se enfatizan tal vez a profundidad en requisitos que la situación actual esta pidiendo"/>
    <x v="0"/>
    <x v="1"/>
    <s v="Cuando se inician confrontaciones hacia la construcción de pensamientos coloniales"/>
    <x v="0"/>
    <x v="0"/>
    <x v="0"/>
    <x v="0"/>
    <s v="NS/NR"/>
    <x v="0"/>
    <x v="0"/>
    <x v="0"/>
    <x v="0"/>
    <x v="0"/>
    <x v="1"/>
    <x v="1"/>
    <x v="0"/>
    <x v="0"/>
    <s v="NS/NR"/>
  </r>
  <r>
    <n v="89"/>
    <n v="1997"/>
    <x v="0"/>
    <s v="NS/NR"/>
    <s v="Rural"/>
    <s v="Centro Educativo La Betulia S.A.T"/>
    <s v="Pública"/>
    <n v="2015"/>
    <n v="8"/>
    <s v="NS/NR"/>
    <s v="NS/NR"/>
    <s v="NS/NR"/>
    <s v="NS/NR"/>
    <s v="Apoyo económico de la familia"/>
    <s v="Interés"/>
    <s v="No"/>
    <s v="Arquitectura"/>
    <x v="1"/>
    <x v="0"/>
    <x v="1"/>
    <x v="0"/>
    <x v="0"/>
    <x v="0"/>
    <s v="Social y cultural"/>
    <s v="NS/NR"/>
    <s v="NS/NR"/>
    <s v="Arqueológica"/>
    <s v="NS/NR"/>
    <x v="0"/>
    <x v="1"/>
    <s v="NS/NR"/>
    <x v="0"/>
    <x v="0"/>
    <x v="0"/>
    <x v="1"/>
    <x v="0"/>
    <x v="0"/>
    <x v="1"/>
    <x v="1"/>
    <x v="1"/>
    <x v="0"/>
    <x v="0"/>
    <x v="1"/>
    <x v="0"/>
    <s v="NS/NR"/>
    <s v="Instituciones educativas"/>
    <s v="Alcaldía"/>
    <s v="NS/NR"/>
    <s v="Conservación de recursos naturales"/>
    <s v="NS/NR"/>
    <s v="NS/NR"/>
    <s v="NS/NR"/>
    <s v="NS/NR"/>
    <s v="NS/NR"/>
    <x v="0"/>
    <x v="0"/>
    <x v="0"/>
    <x v="0"/>
    <x v="0"/>
    <x v="1"/>
    <x v="1"/>
    <x v="1"/>
    <x v="0"/>
    <s v="N/A"/>
    <x v="1"/>
    <x v="0"/>
    <x v="1"/>
    <s v="NS/NR"/>
    <x v="2"/>
    <s v="NS/NR"/>
    <x v="1"/>
    <x v="1"/>
    <s v="NS/NR"/>
    <x v="0"/>
    <x v="0"/>
    <x v="1"/>
    <x v="0"/>
    <s v="NS/NR"/>
    <x v="1"/>
    <x v="1"/>
    <x v="0"/>
    <x v="0"/>
    <x v="0"/>
    <x v="0"/>
    <x v="1"/>
    <x v="0"/>
    <x v="0"/>
    <s v="NS/NR"/>
  </r>
  <r>
    <n v="90"/>
    <n v="1992"/>
    <x v="2"/>
    <s v="NS/NR"/>
    <s v="Rural"/>
    <s v="Instituto Melvin Jones"/>
    <s v="Privada"/>
    <n v="2015"/>
    <n v="8"/>
    <s v="Becas"/>
    <s v="Préstamos"/>
    <s v="Ahorros personales"/>
    <s v="Ingresos personales mientras estudia"/>
    <s v="Apoyo económico de la familia"/>
    <s v="Influencia"/>
    <s v="No"/>
    <s v="Biología"/>
    <x v="1"/>
    <x v="1"/>
    <x v="0"/>
    <x v="0"/>
    <x v="0"/>
    <x v="1"/>
    <s v="Social y cultural"/>
    <s v="Biológica"/>
    <s v="Lingüística"/>
    <s v="Arqueológica"/>
    <s v="NS/NR"/>
    <x v="0"/>
    <x v="1"/>
    <s v="Dedicar tu tiempo a proyectos personales"/>
    <x v="0"/>
    <x v="1"/>
    <x v="0"/>
    <x v="0"/>
    <x v="1"/>
    <x v="1"/>
    <x v="0"/>
    <x v="1"/>
    <x v="0"/>
    <x v="1"/>
    <x v="0"/>
    <x v="1"/>
    <x v="1"/>
    <s v="Antropología Psicológica"/>
    <s v="Universidad del Cauca"/>
    <s v="NS/NR"/>
    <s v="NS/NR"/>
    <s v="NS/NR"/>
    <s v="NS/NR"/>
    <s v="NS/NR"/>
    <s v="NS/NR"/>
    <s v="NS/NR"/>
    <s v="NS/NR"/>
    <x v="2"/>
    <x v="0"/>
    <x v="0"/>
    <x v="1"/>
    <x v="1"/>
    <x v="1"/>
    <x v="1"/>
    <x v="1"/>
    <x v="0"/>
    <s v="N/A"/>
    <x v="5"/>
    <x v="4"/>
    <x v="0"/>
    <s v="NS/NR"/>
    <x v="0"/>
    <s v="NS/NR"/>
    <x v="6"/>
    <x v="0"/>
    <s v="NS/NR"/>
    <x v="1"/>
    <x v="1"/>
    <x v="1"/>
    <x v="0"/>
    <s v="NS/NR"/>
    <x v="0"/>
    <x v="1"/>
    <x v="0"/>
    <x v="1"/>
    <x v="1"/>
    <x v="0"/>
    <x v="1"/>
    <x v="0"/>
    <x v="0"/>
    <s v="NS/NR"/>
  </r>
  <r>
    <n v="91"/>
    <n v="1995"/>
    <x v="0"/>
    <s v="Popayán (Cauca)"/>
    <s v="Urbano"/>
    <s v="IE San Agustín"/>
    <s v="Pública"/>
    <n v="2015"/>
    <n v="8"/>
    <s v="NS/NR"/>
    <s v="NS/NR"/>
    <s v="NS/NR"/>
    <s v="NS/NR"/>
    <s v="Apoyo económico de la familia"/>
    <s v="Gusto"/>
    <s v="Si"/>
    <s v="N/A"/>
    <x v="1"/>
    <x v="1"/>
    <x v="0"/>
    <x v="1"/>
    <x v="0"/>
    <x v="0"/>
    <s v="Social y cultural"/>
    <s v="NS/NR"/>
    <s v="NS/NR"/>
    <s v="NS/NR"/>
    <s v="NS/NR"/>
    <x v="1"/>
    <x v="0"/>
    <s v="NS/NR"/>
    <x v="1"/>
    <x v="0"/>
    <x v="1"/>
    <x v="1"/>
    <x v="1"/>
    <x v="0"/>
    <x v="1"/>
    <x v="0"/>
    <x v="1"/>
    <x v="0"/>
    <x v="0"/>
    <x v="1"/>
    <x v="0"/>
    <s v="NS/NR"/>
    <s v="Instituciones Estatales"/>
    <s v="NS/NR"/>
    <s v="NS/NR"/>
    <s v="Educación"/>
    <s v="Agricultura"/>
    <s v="NS/NR"/>
    <s v="NS/NR"/>
    <s v="NS/NR"/>
    <s v="NS/NR"/>
    <x v="0"/>
    <x v="7"/>
    <x v="0"/>
    <x v="1"/>
    <x v="1"/>
    <x v="1"/>
    <x v="1"/>
    <x v="0"/>
    <x v="0"/>
    <s v="N/A"/>
    <x v="0"/>
    <x v="0"/>
    <x v="2"/>
    <s v="Porque el plan de estudio no se encuentra muy explicito para el estudiante"/>
    <x v="2"/>
    <s v="Porque falta más implemento técnico"/>
    <x v="1"/>
    <x v="1"/>
    <s v="Aunque el pensum no este completo frente a unas técnicas que se ajusten a la actualidad, el nivel educativo brindado tiene un buen nivel nacionalmente"/>
    <x v="1"/>
    <x v="0"/>
    <x v="1"/>
    <x v="0"/>
    <s v="NS/NR"/>
    <x v="0"/>
    <x v="0"/>
    <x v="0"/>
    <x v="1"/>
    <x v="0"/>
    <x v="0"/>
    <x v="1"/>
    <x v="0"/>
    <x v="0"/>
    <s v="NS/NR"/>
  </r>
  <r>
    <n v="92"/>
    <n v="1995"/>
    <x v="1"/>
    <s v="Popayán (Cauca)"/>
    <s v="Urbano"/>
    <s v="Metropolitano Maria Occidente"/>
    <s v="Pública"/>
    <n v="2015"/>
    <n v="8"/>
    <s v="NS/NR"/>
    <s v="NS/NR"/>
    <s v="NS/NR"/>
    <s v="NS/NR"/>
    <s v="Apoyo económico de la familia"/>
    <s v="Curiosidad"/>
    <s v="No"/>
    <s v="Salud"/>
    <x v="0"/>
    <x v="1"/>
    <x v="0"/>
    <x v="1"/>
    <x v="0"/>
    <x v="0"/>
    <s v="NS/NR"/>
    <s v="Biológica"/>
    <s v="NS/NR"/>
    <s v="Arqueológica"/>
    <s v="NS/NR"/>
    <x v="1"/>
    <x v="0"/>
    <s v="NS/NR"/>
    <x v="1"/>
    <x v="0"/>
    <x v="1"/>
    <x v="1"/>
    <x v="1"/>
    <x v="1"/>
    <x v="1"/>
    <x v="0"/>
    <x v="1"/>
    <x v="0"/>
    <x v="0"/>
    <x v="0"/>
    <x v="0"/>
    <s v="NS/NR"/>
    <s v="NS/NR"/>
    <s v="NS/NR"/>
    <s v="NS/NR"/>
    <s v="NS/NR"/>
    <s v="NS/NR"/>
    <s v="NS/NR"/>
    <s v="NS/NR"/>
    <s v="NS/NR"/>
    <s v="NS/NR"/>
    <x v="0"/>
    <x v="4"/>
    <x v="1"/>
    <x v="1"/>
    <x v="0"/>
    <x v="1"/>
    <x v="0"/>
    <x v="1"/>
    <x v="0"/>
    <s v="N/A"/>
    <x v="1"/>
    <x v="0"/>
    <x v="1"/>
    <s v="Es lo suficientemente flexible para poder desarrollar el conocimiento que se imparte"/>
    <x v="2"/>
    <s v="Tecnológico no"/>
    <x v="1"/>
    <x v="1"/>
    <s v="NS/NR"/>
    <x v="0"/>
    <x v="0"/>
    <x v="1"/>
    <x v="0"/>
    <s v="NS/NR"/>
    <x v="1"/>
    <x v="1"/>
    <x v="0"/>
    <x v="0"/>
    <x v="0"/>
    <x v="0"/>
    <x v="0"/>
    <x v="0"/>
    <x v="0"/>
    <s v="NS/NR"/>
  </r>
  <r>
    <n v="93"/>
    <n v="1994"/>
    <x v="0"/>
    <s v="Popayán (Cauca)"/>
    <s v="Urbano"/>
    <s v="Instituto Técnico Industrial"/>
    <s v="Pública"/>
    <n v="2013"/>
    <n v="8"/>
    <s v="NS/NR"/>
    <s v="NS/NR"/>
    <s v="NS/NR"/>
    <s v="Ingresos personales mientras estudia"/>
    <s v="NS/NR"/>
    <s v="Plan de estudio"/>
    <s v="Si"/>
    <s v="N/A"/>
    <x v="1"/>
    <x v="1"/>
    <x v="1"/>
    <x v="0"/>
    <x v="0"/>
    <x v="0"/>
    <s v="Social y cultural"/>
    <s v="NS/NR"/>
    <s v="NS/NR"/>
    <s v="NS/NR"/>
    <s v="NS/NR"/>
    <x v="0"/>
    <x v="0"/>
    <s v="Dedicar tu tiempo a proyectos personales"/>
    <x v="1"/>
    <x v="1"/>
    <x v="1"/>
    <x v="1"/>
    <x v="0"/>
    <x v="0"/>
    <x v="1"/>
    <x v="0"/>
    <x v="0"/>
    <x v="1"/>
    <x v="0"/>
    <x v="1"/>
    <x v="0"/>
    <s v="NS/NR"/>
    <s v="Alcaldía"/>
    <s v="Gobernación"/>
    <s v="NS/NR"/>
    <s v="Ausencia del Estado"/>
    <s v="NS/NR"/>
    <s v="NS/NR"/>
    <s v="Mesero(a)"/>
    <s v="NS/NR"/>
    <s v="NS/NR"/>
    <x v="0"/>
    <x v="0"/>
    <x v="0"/>
    <x v="0"/>
    <x v="0"/>
    <x v="1"/>
    <x v="1"/>
    <x v="1"/>
    <x v="0"/>
    <s v="N/A"/>
    <x v="2"/>
    <x v="1"/>
    <x v="2"/>
    <s v="A lo largo de la carrera, no brindan una &quot;introducción&quot; de las asignaturas, que muchas veces quedan en el aire y no aterrizan"/>
    <x v="2"/>
    <s v="NS/NR"/>
    <x v="0"/>
    <x v="2"/>
    <s v="Solo brindan temas podrian profeundizarce más o al menos diseñar talleres para las diversos temas que son de preferencia para los estudiantes"/>
    <x v="0"/>
    <x v="1"/>
    <x v="1"/>
    <x v="0"/>
    <s v="NS/NR"/>
    <x v="2"/>
    <x v="2"/>
    <x v="2"/>
    <x v="0"/>
    <x v="1"/>
    <x v="0"/>
    <x v="1"/>
    <x v="0"/>
    <x v="0"/>
    <s v="NS/NR"/>
  </r>
  <r>
    <n v="94"/>
    <n v="1997"/>
    <x v="0"/>
    <s v="Cali (Valle del Cauca)"/>
    <s v="Urbano"/>
    <s v="Normal Superior Farallones de Cali"/>
    <s v="Pública"/>
    <n v="2015"/>
    <n v="8"/>
    <s v="NS/NR"/>
    <s v="NS/NR"/>
    <s v="NS/NR"/>
    <s v="NS/NR"/>
    <s v="Apoyo económico de la familia"/>
    <s v="Influencia"/>
    <s v="Si"/>
    <s v="N/A"/>
    <x v="1"/>
    <x v="1"/>
    <x v="0"/>
    <x v="0"/>
    <x v="1"/>
    <x v="0"/>
    <s v="Social y cultural"/>
    <s v="NS/NR"/>
    <s v="Lingüística"/>
    <s v="NS/NR"/>
    <s v="NS/NR"/>
    <x v="1"/>
    <x v="0"/>
    <s v="NS/NR"/>
    <x v="1"/>
    <x v="0"/>
    <x v="0"/>
    <x v="1"/>
    <x v="0"/>
    <x v="0"/>
    <x v="1"/>
    <x v="0"/>
    <x v="0"/>
    <x v="1"/>
    <x v="1"/>
    <x v="1"/>
    <x v="0"/>
    <s v="NS/NR"/>
    <s v="Instituciones Estatales"/>
    <s v="Alcaldía"/>
    <s v="NS/NR"/>
    <s v="Empleo"/>
    <s v="Vivienda"/>
    <s v="NS/NR"/>
    <s v="No"/>
    <s v="NS/NR"/>
    <s v="NS/NR"/>
    <x v="0"/>
    <x v="3"/>
    <x v="0"/>
    <x v="1"/>
    <x v="0"/>
    <x v="0"/>
    <x v="0"/>
    <x v="1"/>
    <x v="0"/>
    <s v="N/A"/>
    <x v="0"/>
    <x v="0"/>
    <x v="2"/>
    <s v="Porque al incio de la carrera del programa, no logra esbozar lo que podía ser la carrera de Antropología como tal, además son muy pocos cursos en el pensum"/>
    <x v="1"/>
    <s v="En buena medida logra la articulación de los elementos y por eso el desarrollo práctico de la formación en el departamento"/>
    <x v="1"/>
    <x v="2"/>
    <s v="En algunos cursos que reuieren de la práctica no logran desarrollarsen bien y otros cursos que son de gran importancia pasan desapersividos"/>
    <x v="0"/>
    <x v="0"/>
    <x v="1"/>
    <x v="0"/>
    <s v="NS/NR"/>
    <x v="0"/>
    <x v="0"/>
    <x v="0"/>
    <x v="0"/>
    <x v="0"/>
    <x v="0"/>
    <x v="1"/>
    <x v="0"/>
    <x v="0"/>
    <s v="NS/NR"/>
  </r>
  <r>
    <n v="95"/>
    <n v="1997"/>
    <x v="1"/>
    <s v="Cali (Valle del Cauca)"/>
    <s v="Urbano"/>
    <s v="IE Santa Librada"/>
    <s v="Pública"/>
    <n v="2015"/>
    <n v="8"/>
    <s v="NS/NR"/>
    <s v="NS/NR"/>
    <s v="NS/NR"/>
    <s v="NS/NR"/>
    <s v="Apoyo económico de la familia"/>
    <s v="Estudio y comprensión de la sociedad y sus problematicas"/>
    <s v="Si"/>
    <s v="N/A"/>
    <x v="1"/>
    <x v="1"/>
    <x v="1"/>
    <x v="0"/>
    <x v="0"/>
    <x v="0"/>
    <s v="Social y cultural"/>
    <s v="NS/NR"/>
    <s v="NS/NR"/>
    <s v="NS/NR"/>
    <s v="NS/NR"/>
    <x v="0"/>
    <x v="0"/>
    <s v="Dedicar tu tiempo a proyectos personales"/>
    <x v="1"/>
    <x v="1"/>
    <x v="0"/>
    <x v="1"/>
    <x v="0"/>
    <x v="0"/>
    <x v="1"/>
    <x v="0"/>
    <x v="1"/>
    <x v="1"/>
    <x v="0"/>
    <x v="1"/>
    <x v="0"/>
    <s v="NS/NR"/>
    <s v="Gobernación"/>
    <s v="Unidad de Restitución de Tierras"/>
    <s v="Universidad del Cauca"/>
    <s v="Grupos sociales vulnerables e inclusión social"/>
    <s v="Empleo"/>
    <s v="Vivienda"/>
    <s v="Ventas"/>
    <s v="NS/NR"/>
    <s v="NS/NR"/>
    <x v="0"/>
    <x v="20"/>
    <x v="0"/>
    <x v="1"/>
    <x v="1"/>
    <x v="0"/>
    <x v="1"/>
    <x v="1"/>
    <x v="0"/>
    <s v="N/A"/>
    <x v="2"/>
    <x v="3"/>
    <x v="2"/>
    <s v="Trabajando en cuatro disciplina, que creo no es lo ideal, no hay consonancia en el orden de materias del ciclo básico (1a4), y hay materias en el nivel de profundización que no responda a las necesidades del momento"/>
    <x v="2"/>
    <s v="Falta más profundidad en la lectura de contexto que tenemos"/>
    <x v="2"/>
    <x v="1"/>
    <s v="Pero solo en un sentido crítico de interes en las falencias que se tiene para mejorar"/>
    <x v="1"/>
    <x v="0"/>
    <x v="1"/>
    <x v="0"/>
    <s v="NS/NR"/>
    <x v="1"/>
    <x v="1"/>
    <x v="0"/>
    <x v="1"/>
    <x v="0"/>
    <x v="0"/>
    <x v="1"/>
    <x v="0"/>
    <x v="0"/>
    <s v="NS/NR"/>
  </r>
  <r>
    <n v="96"/>
    <n v="1995"/>
    <x v="1"/>
    <s v="Popayán (Cauca)"/>
    <s v="Rural"/>
    <s v="Centro Pedagógico Colombia"/>
    <s v="Privada"/>
    <n v="2015"/>
    <n v="8"/>
    <s v="NS/NR"/>
    <s v="NS/NR"/>
    <s v="NS/NR"/>
    <s v="NS/NR"/>
    <s v="Apoyo económico de la familia"/>
    <s v="Influencia"/>
    <s v="Si"/>
    <s v="N/A"/>
    <x v="1"/>
    <x v="1"/>
    <x v="0"/>
    <x v="0"/>
    <x v="1"/>
    <x v="0"/>
    <s v="Social y cultural"/>
    <s v="NS/NR"/>
    <s v="NS/NR"/>
    <s v="NS/NR"/>
    <s v="NS/NR"/>
    <x v="0"/>
    <x v="1"/>
    <s v="NS/NR"/>
    <x v="1"/>
    <x v="0"/>
    <x v="1"/>
    <x v="1"/>
    <x v="0"/>
    <x v="0"/>
    <x v="1"/>
    <x v="0"/>
    <x v="1"/>
    <x v="0"/>
    <x v="1"/>
    <x v="1"/>
    <x v="0"/>
    <s v="NS/NR"/>
    <s v="ONG"/>
    <s v="Policía Nacional"/>
    <s v="Alcaldía"/>
    <s v="Preservación y protección de la cultura, la identidad y la historia"/>
    <s v="NS/NR"/>
    <s v="NS/NR"/>
    <s v="Archivo"/>
    <s v="NS/NR"/>
    <s v="NS/NR"/>
    <x v="0"/>
    <x v="27"/>
    <x v="0"/>
    <x v="1"/>
    <x v="1"/>
    <x v="1"/>
    <x v="1"/>
    <x v="0"/>
    <x v="0"/>
    <s v="N/A"/>
    <x v="2"/>
    <x v="1"/>
    <x v="2"/>
    <s v="Falta continuidad en el proceso de enfoques antropológicos"/>
    <x v="2"/>
    <s v="se hace poco enfasisen la etnografía como herramienta de investigación"/>
    <x v="1"/>
    <x v="2"/>
    <s v="Presenta poco apoyo en lo referente a las salidas de campo, algo que es importante en la formación antropológica"/>
    <x v="0"/>
    <x v="1"/>
    <x v="1"/>
    <x v="0"/>
    <s v="NS/NR"/>
    <x v="0"/>
    <x v="0"/>
    <x v="0"/>
    <x v="0"/>
    <x v="1"/>
    <x v="0"/>
    <x v="1"/>
    <x v="0"/>
    <x v="0"/>
    <s v="NS/NR"/>
  </r>
  <r>
    <n v="97"/>
    <n v="1992"/>
    <x v="1"/>
    <s v="Popayán (Cauca)"/>
    <s v="Urbano"/>
    <s v="Bachillerato Académico Cíclico"/>
    <s v="Privada"/>
    <n v="2014"/>
    <n v="10"/>
    <s v="NS/NR"/>
    <s v="NS/NR"/>
    <s v="NS/NR"/>
    <s v="Ingresos personales mientras estudia"/>
    <s v="Apoyo económico de la familia"/>
    <s v="Estudio y comprensión de la sociedad y sus problematicas"/>
    <s v="Si"/>
    <s v="N/A"/>
    <x v="0"/>
    <x v="1"/>
    <x v="1"/>
    <x v="0"/>
    <x v="0"/>
    <x v="1"/>
    <s v="NS/NR"/>
    <s v="NS/NR"/>
    <s v="NS/NR"/>
    <s v="Arqueológica"/>
    <s v="NS/NR"/>
    <x v="0"/>
    <x v="1"/>
    <s v="NS/NR"/>
    <x v="1"/>
    <x v="1"/>
    <x v="1"/>
    <x v="1"/>
    <x v="0"/>
    <x v="1"/>
    <x v="1"/>
    <x v="0"/>
    <x v="1"/>
    <x v="0"/>
    <x v="1"/>
    <x v="1"/>
    <x v="0"/>
    <s v="NS/NR"/>
    <s v="ICANH"/>
    <s v="Empresas Privadas"/>
    <s v="NS/NR"/>
    <s v="Educación"/>
    <s v="Preservación y protección de la cultura, la identidad y la historia"/>
    <s v="NS/NR"/>
    <s v="Ayudante en procesos arqueológicos"/>
    <s v="NS/NR"/>
    <s v="NS/NR"/>
    <x v="0"/>
    <x v="4"/>
    <x v="0"/>
    <x v="1"/>
    <x v="0"/>
    <x v="0"/>
    <x v="0"/>
    <x v="1"/>
    <x v="0"/>
    <s v="N/A"/>
    <x v="2"/>
    <x v="0"/>
    <x v="2"/>
    <s v="Porque materias como ética se ven al final de la carrera y dederían ir al inicio de ellas, para entender mejor la antropología y sus formas de acción"/>
    <x v="2"/>
    <s v="En el caso de la arqueología hacen falta cursos sobre técnologias GPS, mapas, y programas de dibujo digital, que se exigen en el área laboral "/>
    <x v="4"/>
    <x v="1"/>
    <s v="Mi expectativa fue aprender más del mundo el territorio y mi ser, usando la antropología como herramienta. De cierta manera así fue"/>
    <x v="0"/>
    <x v="0"/>
    <x v="0"/>
    <x v="0"/>
    <s v="NS/NR"/>
    <x v="0"/>
    <x v="0"/>
    <x v="0"/>
    <x v="0"/>
    <x v="1"/>
    <x v="1"/>
    <x v="1"/>
    <x v="0"/>
    <x v="0"/>
    <s v="NS/NR"/>
  </r>
  <r>
    <n v="98"/>
    <n v="1995"/>
    <x v="0"/>
    <s v="Popayán (Cauca)"/>
    <s v="Urbano"/>
    <s v="IE San Agustín"/>
    <s v="Pública"/>
    <n v="2014"/>
    <n v="10"/>
    <s v="NS/NR"/>
    <s v="NS/NR"/>
    <s v="NS/NR"/>
    <s v="NS/NR"/>
    <s v="Apoyo económico de la familia"/>
    <s v="Influencia"/>
    <s v="No"/>
    <s v="Biología"/>
    <x v="0"/>
    <x v="1"/>
    <x v="0"/>
    <x v="0"/>
    <x v="0"/>
    <x v="0"/>
    <s v="NS/NR"/>
    <s v="NS/NR"/>
    <s v="NS/NR"/>
    <s v="Arqueológica"/>
    <s v="Interés"/>
    <x v="0"/>
    <x v="1"/>
    <s v="NS/NR"/>
    <x v="1"/>
    <x v="0"/>
    <x v="1"/>
    <x v="1"/>
    <x v="0"/>
    <x v="1"/>
    <x v="1"/>
    <x v="0"/>
    <x v="1"/>
    <x v="0"/>
    <x v="0"/>
    <x v="0"/>
    <x v="0"/>
    <s v="NS/NR"/>
    <s v="NS/NR"/>
    <s v="NS/NR"/>
    <s v="NS/NR"/>
    <s v="Estudios en Antropología Urbana"/>
    <s v="NS/NR"/>
    <s v="NS/NR"/>
    <s v="Ayudante en procesos arqueológicos"/>
    <s v="NS/NR"/>
    <s v="NS/NR"/>
    <x v="0"/>
    <x v="28"/>
    <x v="0"/>
    <x v="1"/>
    <x v="0"/>
    <x v="1"/>
    <x v="1"/>
    <x v="1"/>
    <x v="0"/>
    <s v="N/A"/>
    <x v="2"/>
    <x v="0"/>
    <x v="1"/>
    <s v="Con respecto a la secuencia de las asignaturas del plan de estudios no tengo problemas, creo que están bien, pero algunas temáticas del programa no se ajustan a mis necesidades, es decir, que si yo tengo como interés estudios sobre museología hasta ahora no he visto ninguna materia que responda a esa necesidad, he tenido que hacerlo por mi cuenta"/>
    <x v="2"/>
    <s v="Porque digamos en el caso de arqueología se necesitan de clases de aula, pero creo que se necesita mas práctica con respecto a loa análisis de suelos, de materiales, implementación de tecnologías como GPS para hacer localizaciones de sitios"/>
    <x v="1"/>
    <x v="1"/>
    <s v="He obtenido conocimientos que me han ayudado a desempeñarme dentro de la arqueología, pero también es cierto que no es suficiente y que hay ciertas falencias con respecto a las prácticas"/>
    <x v="0"/>
    <x v="1"/>
    <x v="0"/>
    <x v="0"/>
    <s v="NS/NR"/>
    <x v="0"/>
    <x v="0"/>
    <x v="0"/>
    <x v="0"/>
    <x v="0"/>
    <x v="0"/>
    <x v="1"/>
    <x v="0"/>
    <x v="0"/>
    <s v="NS/NR"/>
  </r>
  <r>
    <n v="99"/>
    <n v="1995"/>
    <x v="0"/>
    <s v="Sevilla (Valle del Cauca)"/>
    <s v="Urbano"/>
    <s v="IE General Santander"/>
    <s v="Pública"/>
    <n v="2014"/>
    <n v="10"/>
    <s v="NS/NR"/>
    <s v="NS/NR"/>
    <s v="NS/NR"/>
    <s v="NS/NR"/>
    <s v="Apoyo económico de la familia"/>
    <s v="Interés"/>
    <s v="Si"/>
    <s v="N/A"/>
    <x v="1"/>
    <x v="0"/>
    <x v="0"/>
    <x v="0"/>
    <x v="0"/>
    <x v="0"/>
    <s v="Social y cultural"/>
    <s v="Biológica"/>
    <s v="NS/NR"/>
    <s v="NS/NR"/>
    <s v="NS/NR"/>
    <x v="1"/>
    <x v="0"/>
    <s v="NS/NR"/>
    <x v="0"/>
    <x v="0"/>
    <x v="1"/>
    <x v="1"/>
    <x v="1"/>
    <x v="0"/>
    <x v="1"/>
    <x v="0"/>
    <x v="0"/>
    <x v="0"/>
    <x v="0"/>
    <x v="0"/>
    <x v="0"/>
    <s v="NS/NR"/>
    <s v="Instituciones Estatales"/>
    <s v="Organizaciones Sociales"/>
    <s v="NS/NR"/>
    <s v="Educación"/>
    <s v="Consumo de drogas"/>
    <s v="NS/NR"/>
    <s v="No"/>
    <s v="NS/NR"/>
    <s v="NS/NR"/>
    <x v="0"/>
    <x v="24"/>
    <x v="1"/>
    <x v="0"/>
    <x v="0"/>
    <x v="0"/>
    <x v="0"/>
    <x v="0"/>
    <x v="0"/>
    <s v="N/A"/>
    <x v="2"/>
    <x v="1"/>
    <x v="2"/>
    <s v="Pues realmente siento que el antropológo que se perfila en muy académico, no sé, para estar enseñando teoría o así o en campos bastante estrechos, pero igualmente ya en el trabajo se van adquiriendo más concimientos, en ese caso la experiencia podría complementar"/>
    <x v="2"/>
    <s v="Depende, hay ciertas áreas más biológicas en las cuales de verdad sería bueno tener instrumentos adecuados, los laboratorios son bastante malos o escasos"/>
    <x v="6"/>
    <x v="1"/>
    <s v="Pues creo que cualquier cosa aprendida en buena, que tanto aprendí aun no lo sé, pero ampliar mis perspectivas del mundo si lo hizo la antropología"/>
    <x v="0"/>
    <x v="0"/>
    <x v="0"/>
    <x v="0"/>
    <s v="NS/NR"/>
    <x v="0"/>
    <x v="0"/>
    <x v="0"/>
    <x v="0"/>
    <x v="0"/>
    <x v="1"/>
    <x v="0"/>
    <x v="0"/>
    <x v="0"/>
    <s v="NS/NR"/>
  </r>
  <r>
    <n v="100"/>
    <n v="1994"/>
    <x v="1"/>
    <s v="Palmira (Valle del Cauca)"/>
    <s v="Urbano"/>
    <s v="Instituto Técnico Industrial Humberto Ruffo Rivera"/>
    <s v="Pública"/>
    <n v="2014"/>
    <n v="10"/>
    <s v="NS/NR"/>
    <s v="NS/NR"/>
    <s v="NS/NR"/>
    <s v="Ingresos personales mientras estudia"/>
    <s v="NS/NR"/>
    <s v="Estudio y comprensión de la sociedad y sus problematicas"/>
    <s v="Si"/>
    <s v="N/A"/>
    <x v="1"/>
    <x v="1"/>
    <x v="0"/>
    <x v="0"/>
    <x v="1"/>
    <x v="0"/>
    <s v="NS/NR"/>
    <s v="NS/NR"/>
    <s v="NS/NR"/>
    <s v="Arqueológica"/>
    <s v="NS/NR"/>
    <x v="0"/>
    <x v="1"/>
    <s v="NS/NR"/>
    <x v="1"/>
    <x v="0"/>
    <x v="1"/>
    <x v="1"/>
    <x v="0"/>
    <x v="1"/>
    <x v="1"/>
    <x v="0"/>
    <x v="1"/>
    <x v="0"/>
    <x v="0"/>
    <x v="1"/>
    <x v="0"/>
    <s v="NS/NR"/>
    <s v="Empresas Privadas"/>
    <s v="Instituciones Estatales"/>
    <s v="NS/NR"/>
    <s v="Conflicto armado, social y/o cultural"/>
    <s v="Investigación y proyectos"/>
    <s v="NS/NR"/>
    <s v="Monitoria"/>
    <s v="Docente"/>
    <s v="Ayudante en procesos arqueológicos"/>
    <x v="0"/>
    <x v="4"/>
    <x v="0"/>
    <x v="1"/>
    <x v="0"/>
    <x v="0"/>
    <x v="1"/>
    <x v="1"/>
    <x v="0"/>
    <s v="N/A"/>
    <x v="2"/>
    <x v="0"/>
    <x v="2"/>
    <s v="NS/NR"/>
    <x v="2"/>
    <s v="Falta de conocimiento en muchas áreas que está vinculada la antropología y la arqueología actualmente, ya que se queda en una línea de tiempo en la cual el conocimiento no se renueva y esto genera falta de conocimiento en el desarrollo científico que se requiere a la hora de ejercer la profesión"/>
    <x v="1"/>
    <x v="2"/>
    <s v="Falta de profesores en la enseñanza de más temas que se vincula la antropología"/>
    <x v="0"/>
    <x v="0"/>
    <x v="1"/>
    <x v="0"/>
    <s v="NS/NR"/>
    <x v="0"/>
    <x v="0"/>
    <x v="0"/>
    <x v="0"/>
    <x v="0"/>
    <x v="0"/>
    <x v="1"/>
    <x v="0"/>
    <x v="0"/>
    <s v="NS/NR"/>
  </r>
  <r>
    <n v="101"/>
    <n v="1993"/>
    <x v="1"/>
    <s v="Popayán (Cauca)"/>
    <s v="Urbano"/>
    <s v="IE Técnico Industrial"/>
    <s v="Pública"/>
    <n v="2014"/>
    <n v="10"/>
    <s v="NS/NR"/>
    <s v="NS/NR"/>
    <s v="NS/NR"/>
    <s v="Ingresos personales mientras estudia"/>
    <s v="NS/NR"/>
    <s v="Influencia"/>
    <s v="Si"/>
    <s v="N/A"/>
    <x v="0"/>
    <x v="1"/>
    <x v="0"/>
    <x v="0"/>
    <x v="0"/>
    <x v="0"/>
    <s v="Social y cultural"/>
    <s v="NS/NR"/>
    <s v="NS/NR"/>
    <s v="NS/NR"/>
    <s v="NS/NR"/>
    <x v="1"/>
    <x v="0"/>
    <s v="NS/NR"/>
    <x v="1"/>
    <x v="1"/>
    <x v="1"/>
    <x v="1"/>
    <x v="0"/>
    <x v="0"/>
    <x v="0"/>
    <x v="0"/>
    <x v="1"/>
    <x v="0"/>
    <x v="1"/>
    <x v="1"/>
    <x v="0"/>
    <s v="NS/NR"/>
    <s v="NS/NR"/>
    <s v="NS/NR"/>
    <s v="NS/NR"/>
    <s v="Grupos sociales vulnerables e inclusión social"/>
    <s v="NS/NR"/>
    <s v="NS/NR"/>
    <s v="Publicidad"/>
    <s v="Música"/>
    <s v="Mesero(a)"/>
    <x v="0"/>
    <x v="27"/>
    <x v="1"/>
    <x v="1"/>
    <x v="1"/>
    <x v="1"/>
    <x v="1"/>
    <x v="1"/>
    <x v="0"/>
    <s v="N/A"/>
    <x v="2"/>
    <x v="0"/>
    <x v="1"/>
    <s v="Se sigue un orden en cuando al aprendizaje, es decir se empieza por lo más básico y luego a lo un poco más complejo, Otro punto que favorece que dicho plan de estudios vaya acorde a las necesidades de cada quien son los seminarios; ya que permiten al estudiante seguir sus gustos"/>
    <x v="2"/>
    <s v="El plan de estudio está bien en cuanto a la producción de conocimiento científico y el fomento hacia la investigación; pero en cuanto a lo tecnológico y el ejercicio antropológico profesional está quedado. Sinceramente no nos froman de la froma correcta para ingresar a un mercado laboral, más bien todo va enfocado a la producción académica, lo cual no está mal; pero hay quienes prefieren una vida laboral y no una dedicada a la investigación"/>
    <x v="1"/>
    <x v="1"/>
    <s v="Diria que sí, he completado con satisfacción mi formación como antropológo y he adquirido el conocimiento necesario para poder ejercer; aunque como lo mencioné en un punto anterior; hay unos pequeños vacíos en cuanto a ejercer la profesión en un ambiente que no sea el académico"/>
    <x v="0"/>
    <x v="0"/>
    <x v="0"/>
    <x v="0"/>
    <s v="NS/NR"/>
    <x v="0"/>
    <x v="0"/>
    <x v="0"/>
    <x v="0"/>
    <x v="0"/>
    <x v="1"/>
    <x v="1"/>
    <x v="0"/>
    <x v="0"/>
    <s v="NS/NR"/>
  </r>
  <r>
    <n v="102"/>
    <n v="1991"/>
    <x v="1"/>
    <s v="Bogotá D.C."/>
    <s v="Urbano"/>
    <s v="BEFAC"/>
    <s v="Pública"/>
    <n v="2014"/>
    <n v="10"/>
    <s v="NS/NR"/>
    <s v="NS/NR"/>
    <s v="NS/NR"/>
    <s v="Ingresos personales mientras estudia"/>
    <s v="Apoyo económico de la familia"/>
    <s v="Interés"/>
    <s v="Si"/>
    <s v="N/A"/>
    <x v="1"/>
    <x v="0"/>
    <x v="1"/>
    <x v="0"/>
    <x v="1"/>
    <x v="0"/>
    <s v="Social y cultural"/>
    <s v="Biológica"/>
    <s v="NS/NR"/>
    <s v="NS/NR"/>
    <s v="NS/NR"/>
    <x v="1"/>
    <x v="0"/>
    <s v="NS/NR"/>
    <x v="0"/>
    <x v="0"/>
    <x v="0"/>
    <x v="1"/>
    <x v="0"/>
    <x v="0"/>
    <x v="1"/>
    <x v="0"/>
    <x v="1"/>
    <x v="1"/>
    <x v="1"/>
    <x v="1"/>
    <x v="0"/>
    <s v="NS/NR"/>
    <s v="Instituciones Estatales"/>
    <s v="Organizaciones políticas"/>
    <s v="Multinacionales"/>
    <s v="Educación"/>
    <s v="Conflicto armado, social y/o cultural"/>
    <s v="NS/NR"/>
    <s v="Construcción"/>
    <s v="NS/NR"/>
    <s v="NS/NR"/>
    <x v="0"/>
    <x v="25"/>
    <x v="1"/>
    <x v="0"/>
    <x v="0"/>
    <x v="0"/>
    <x v="0"/>
    <x v="1"/>
    <x v="0"/>
    <s v="N/A"/>
    <x v="2"/>
    <x v="0"/>
    <x v="2"/>
    <s v="No son las asignaturas, más bien es la forma como estas son dadas, las metodologías de los maestros. Hay algunos que la verdad no se les ve el interés por &quot;enseñar&quot;"/>
    <x v="2"/>
    <s v="Falta la instalaciones y herramientas"/>
    <x v="1"/>
    <x v="2"/>
    <s v="Como lo dije anteriormente, hay algunos aestros que carecen de pedagogía, o de actitud al momento de dar sus clases, y en algunos casos quedan muchos vacíos que después se hacen muy evidentes. De la misma manera, la falta de instalaciones y herramientas no permiten el desarrollo del estudiante. como anéctota, en algún momento me surgió la idea de crear un prupo de Antropólogos Forense y adentrara en ese campo, pero la falta de espacio, laboratorios y demás herramientas, no hicieron posible esa iniciativa"/>
    <x v="0"/>
    <x v="0"/>
    <x v="0"/>
    <x v="0"/>
    <s v="NS/NR"/>
    <x v="0"/>
    <x v="0"/>
    <x v="0"/>
    <x v="0"/>
    <x v="0"/>
    <x v="1"/>
    <x v="0"/>
    <x v="1"/>
    <x v="0"/>
    <s v="NS/NR"/>
  </r>
  <r>
    <n v="103"/>
    <n v="1991"/>
    <x v="1"/>
    <s v="Santiago (Putumayo)"/>
    <s v="Rural"/>
    <s v="IE Rural Intercultural Madre Laura"/>
    <s v="Pública"/>
    <n v="2012"/>
    <n v="10"/>
    <s v="Becas"/>
    <s v="NS/NR"/>
    <s v="NS/NR"/>
    <s v="Ingresos personales mientras estudia"/>
    <s v="Apoyo económico de la familia"/>
    <s v="Interés"/>
    <s v="No"/>
    <s v="Filosofía"/>
    <x v="1"/>
    <x v="1"/>
    <x v="1"/>
    <x v="0"/>
    <x v="0"/>
    <x v="0"/>
    <s v="NS/NR"/>
    <s v="NS/NR"/>
    <s v="NS/NR"/>
    <s v="NS/NR"/>
    <s v="NS/NR"/>
    <x v="0"/>
    <x v="0"/>
    <s v="Dedicar tu tiempo a proyectos personales"/>
    <x v="1"/>
    <x v="0"/>
    <x v="1"/>
    <x v="1"/>
    <x v="0"/>
    <x v="0"/>
    <x v="0"/>
    <x v="0"/>
    <x v="1"/>
    <x v="1"/>
    <x v="0"/>
    <x v="1"/>
    <x v="0"/>
    <s v="NS/NR"/>
    <s v="Empresas Privadas"/>
    <s v="ONG"/>
    <s v="Gobernación"/>
    <s v="Educación"/>
    <s v="NS/NR"/>
    <s v="NS/NR"/>
    <s v="No"/>
    <s v="NS/NR"/>
    <s v="NS/NR"/>
    <x v="0"/>
    <x v="8"/>
    <x v="0"/>
    <x v="1"/>
    <x v="1"/>
    <x v="0"/>
    <x v="1"/>
    <x v="1"/>
    <x v="0"/>
    <s v="N/A"/>
    <x v="2"/>
    <x v="0"/>
    <x v="2"/>
    <s v="Porque para iniciar, la adaptación a las dinámicas pedagógicas fueron un tanto violentas, luego por mi condición socio económica me hubiera gustado que el programa tuviera un horario ncturno"/>
    <x v="1"/>
    <s v="Pero pienso que hace falta, hacer hincapié en el uso del conocimiento del cómo y para qué en su ejercicio dentro de nuestras múltiples realidades sociales"/>
    <x v="0"/>
    <x v="1"/>
    <s v="En cierto sentido, sabemos que un programa de pregrado es apenas una inducción a lo que es el complejo y amplio del conocimiento, como lo son las Ciencias Humanas y Sociales"/>
    <x v="1"/>
    <x v="0"/>
    <x v="1"/>
    <x v="1"/>
    <s v="Discuciones más tempranas relacionadas al tema ético profesional, esto permitiría la construcción de bases más solidas a la pregunta porqué estudiar un programa como Antropología"/>
    <x v="2"/>
    <x v="2"/>
    <x v="2"/>
    <x v="1"/>
    <x v="0"/>
    <x v="0"/>
    <x v="1"/>
    <x v="0"/>
    <x v="1"/>
    <s v="Viajes"/>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2"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Género">
  <location ref="A3:B7" firstHeaderRow="1" firstDataRow="1" firstDataCol="1"/>
  <pivotFields count="88">
    <pivotField showAll="0"/>
    <pivotField showAll="0">
      <items count="14">
        <item x="11"/>
        <item x="12"/>
        <item x="10"/>
        <item x="1"/>
        <item x="6"/>
        <item x="7"/>
        <item x="8"/>
        <item x="2"/>
        <item x="5"/>
        <item x="4"/>
        <item x="0"/>
        <item x="3"/>
        <item x="9"/>
        <item t="default"/>
      </items>
    </pivotField>
    <pivotField axis="axisRow" dataField="1" showAll="0">
      <items count="4">
        <item x="0"/>
        <item x="1"/>
        <item x="2"/>
        <item t="default"/>
      </items>
    </pivotField>
    <pivotField showAll="0"/>
    <pivotField showAll="0"/>
    <pivotField showAll="0"/>
    <pivotField showAll="0"/>
    <pivotField showAll="0"/>
    <pivotField showAll="0"/>
    <pivotField showAll="0"/>
    <pivotField showAll="0"/>
    <pivotField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4">
    <i>
      <x/>
    </i>
    <i>
      <x v="1"/>
    </i>
    <i>
      <x v="2"/>
    </i>
    <i t="grand">
      <x/>
    </i>
  </rowItems>
  <colItems count="1">
    <i/>
  </colItems>
  <dataFields count="1">
    <dataField name="Cant" fld="2" subtotal="count" baseField="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Tabla dinámica4" cacheId="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B7" firstHeaderRow="1" firstDataRow="1" firstDataCol="1"/>
  <pivotFields count="88">
    <pivotField showAll="0"/>
    <pivotField showAll="0"/>
    <pivotField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1"/>
        <item x="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4"/>
  </rowFields>
  <rowItems count="4">
    <i>
      <x/>
    </i>
    <i>
      <x v="1"/>
    </i>
    <i>
      <x v="2"/>
    </i>
    <i t="grand">
      <x/>
    </i>
  </rowItems>
  <colItems count="1">
    <i/>
  </colItems>
  <dataFields count="1">
    <dataField name="Cant" fld="5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Tabla dinámica4" cacheId="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B10" firstHeaderRow="1" firstDataRow="1" firstDataCol="1"/>
  <pivotFields count="88">
    <pivotField showAll="0"/>
    <pivotField showAll="0"/>
    <pivotField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4">
        <item x="1"/>
        <item x="2"/>
        <item x="0"/>
        <item t="default"/>
      </items>
    </pivotField>
    <pivotField showAll="0"/>
    <pivotField showAll="0"/>
    <pivotField showAll="0"/>
    <pivotField showAll="0"/>
    <pivotField showAll="0"/>
    <pivotField showAll="0"/>
    <pivotField showAll="0"/>
    <pivotField showAll="0"/>
    <pivotField showAll="0"/>
    <pivotField axis="axisRow" dataField="1" showAll="0">
      <items count="7">
        <item x="0"/>
        <item x="3"/>
        <item x="4"/>
        <item x="2"/>
        <item x="1"/>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4"/>
  </rowFields>
  <rowItems count="7">
    <i>
      <x/>
    </i>
    <i>
      <x v="1"/>
    </i>
    <i>
      <x v="2"/>
    </i>
    <i>
      <x v="3"/>
    </i>
    <i>
      <x v="4"/>
    </i>
    <i>
      <x v="5"/>
    </i>
    <i t="grand">
      <x/>
    </i>
  </rowItems>
  <colItems count="1">
    <i/>
  </colItems>
  <dataFields count="1">
    <dataField name="Cant" fld="64" subtotal="count" baseField="64"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xml><?xml version="1.0" encoding="utf-8"?>
<pivotTableDefinition xmlns="http://schemas.openxmlformats.org/spreadsheetml/2006/main" name="Tabla dinámica4" cacheId="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B9" firstHeaderRow="1" firstDataRow="1" firstDataCol="1"/>
  <pivotFields count="88">
    <pivotField showAll="0"/>
    <pivotField showAll="0"/>
    <pivotField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4">
        <item x="1"/>
        <item x="2"/>
        <item x="0"/>
        <item t="default"/>
      </items>
    </pivotField>
    <pivotField showAll="0"/>
    <pivotField showAll="0"/>
    <pivotField showAll="0"/>
    <pivotField showAll="0"/>
    <pivotField showAll="0"/>
    <pivotField showAll="0"/>
    <pivotField showAll="0"/>
    <pivotField showAll="0"/>
    <pivotField showAll="0"/>
    <pivotField showAll="0">
      <items count="7">
        <item x="0"/>
        <item x="3"/>
        <item x="4"/>
        <item x="2"/>
        <item x="1"/>
        <item x="5"/>
        <item t="default"/>
      </items>
    </pivotField>
    <pivotField axis="axisRow" dataField="1" showAll="0">
      <items count="6">
        <item x="0"/>
        <item x="2"/>
        <item x="1"/>
        <item x="3"/>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5"/>
  </rowFields>
  <rowItems count="6">
    <i>
      <x/>
    </i>
    <i>
      <x v="1"/>
    </i>
    <i>
      <x v="2"/>
    </i>
    <i>
      <x v="3"/>
    </i>
    <i>
      <x v="4"/>
    </i>
    <i t="grand">
      <x/>
    </i>
  </rowItems>
  <colItems count="1">
    <i/>
  </colItems>
  <dataFields count="1">
    <dataField name="Cant" fld="65"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xml><?xml version="1.0" encoding="utf-8"?>
<pivotTableDefinition xmlns="http://schemas.openxmlformats.org/spreadsheetml/2006/main" name="Tabla dinámica4" cacheId="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B7" firstHeaderRow="1" firstDataRow="1" firstDataCol="1"/>
  <pivotFields count="88">
    <pivotField showAll="0"/>
    <pivotField showAll="0"/>
    <pivotField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4">
        <item x="1"/>
        <item x="2"/>
        <item x="0"/>
        <item t="default"/>
      </items>
    </pivotField>
    <pivotField showAll="0"/>
    <pivotField showAll="0"/>
    <pivotField showAll="0"/>
    <pivotField showAll="0"/>
    <pivotField showAll="0"/>
    <pivotField showAll="0"/>
    <pivotField showAll="0"/>
    <pivotField showAll="0"/>
    <pivotField showAll="0"/>
    <pivotField showAll="0">
      <items count="7">
        <item x="0"/>
        <item x="3"/>
        <item x="4"/>
        <item x="2"/>
        <item x="1"/>
        <item x="5"/>
        <item t="default"/>
      </items>
    </pivotField>
    <pivotField showAll="0"/>
    <pivotField axis="axisRow" dataField="1"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6"/>
  </rowFields>
  <rowItems count="4">
    <i>
      <x/>
    </i>
    <i>
      <x v="1"/>
    </i>
    <i>
      <x v="2"/>
    </i>
    <i t="grand">
      <x/>
    </i>
  </rowItems>
  <colItems count="1">
    <i/>
  </colItems>
  <dataFields count="1">
    <dataField name="Cant" fld="6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xml><?xml version="1.0" encoding="utf-8"?>
<pivotTableDefinition xmlns="http://schemas.openxmlformats.org/spreadsheetml/2006/main" name="Tabla dinámica4" cacheId="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B7" firstHeaderRow="1" firstDataRow="1" firstDataCol="1"/>
  <pivotFields count="88">
    <pivotField showAll="0"/>
    <pivotField showAll="0"/>
    <pivotField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4">
        <item x="1"/>
        <item x="2"/>
        <item x="0"/>
        <item t="default"/>
      </items>
    </pivotField>
    <pivotField showAll="0"/>
    <pivotField showAll="0"/>
    <pivotField showAll="0"/>
    <pivotField showAll="0"/>
    <pivotField showAll="0"/>
    <pivotField showAll="0"/>
    <pivotField showAll="0"/>
    <pivotField showAll="0"/>
    <pivotField showAll="0"/>
    <pivotField showAll="0">
      <items count="7">
        <item x="0"/>
        <item x="3"/>
        <item x="4"/>
        <item x="2"/>
        <item x="1"/>
        <item x="5"/>
        <item t="default"/>
      </items>
    </pivotField>
    <pivotField showAll="0"/>
    <pivotField showAll="0">
      <items count="4">
        <item x="2"/>
        <item x="0"/>
        <item x="1"/>
        <item t="default"/>
      </items>
    </pivotField>
    <pivotField showAll="0"/>
    <pivotField axis="axisRow" dataField="1"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8"/>
  </rowFields>
  <rowItems count="4">
    <i>
      <x/>
    </i>
    <i>
      <x v="1"/>
    </i>
    <i>
      <x v="2"/>
    </i>
    <i t="grand">
      <x/>
    </i>
  </rowItems>
  <colItems count="1">
    <i/>
  </colItems>
  <dataFields count="1">
    <dataField name="Cant" fld="6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5.xml><?xml version="1.0" encoding="utf-8"?>
<pivotTableDefinition xmlns="http://schemas.openxmlformats.org/spreadsheetml/2006/main" name="Tabla dinámica4" cacheId="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B11" firstHeaderRow="1" firstDataRow="1" firstDataCol="1"/>
  <pivotFields count="88">
    <pivotField showAll="0"/>
    <pivotField showAll="0"/>
    <pivotField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4">
        <item x="1"/>
        <item x="2"/>
        <item x="0"/>
        <item t="default"/>
      </items>
    </pivotField>
    <pivotField showAll="0"/>
    <pivotField showAll="0"/>
    <pivotField showAll="0"/>
    <pivotField showAll="0"/>
    <pivotField showAll="0"/>
    <pivotField showAll="0"/>
    <pivotField showAll="0"/>
    <pivotField showAll="0"/>
    <pivotField showAll="0"/>
    <pivotField showAll="0">
      <items count="7">
        <item x="0"/>
        <item x="3"/>
        <item x="4"/>
        <item x="2"/>
        <item x="1"/>
        <item x="5"/>
        <item t="default"/>
      </items>
    </pivotField>
    <pivotField showAll="0"/>
    <pivotField showAll="0">
      <items count="4">
        <item x="2"/>
        <item x="0"/>
        <item x="1"/>
        <item t="default"/>
      </items>
    </pivotField>
    <pivotField showAll="0"/>
    <pivotField showAll="0">
      <items count="4">
        <item x="2"/>
        <item x="0"/>
        <item x="1"/>
        <item t="default"/>
      </items>
    </pivotField>
    <pivotField showAll="0"/>
    <pivotField axis="axisRow" dataField="1" showAll="0">
      <items count="8">
        <item x="1"/>
        <item x="4"/>
        <item x="2"/>
        <item x="6"/>
        <item x="3"/>
        <item x="0"/>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70"/>
  </rowFields>
  <rowItems count="8">
    <i>
      <x/>
    </i>
    <i>
      <x v="1"/>
    </i>
    <i>
      <x v="2"/>
    </i>
    <i>
      <x v="3"/>
    </i>
    <i>
      <x v="4"/>
    </i>
    <i>
      <x v="5"/>
    </i>
    <i>
      <x v="6"/>
    </i>
    <i t="grand">
      <x/>
    </i>
  </rowItems>
  <colItems count="1">
    <i/>
  </colItems>
  <dataFields count="1">
    <dataField name="Cant" fld="7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6.xml><?xml version="1.0" encoding="utf-8"?>
<pivotTableDefinition xmlns="http://schemas.openxmlformats.org/spreadsheetml/2006/main" name="Tabla dinámica4" cacheId="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B7" firstHeaderRow="1" firstDataRow="1" firstDataCol="1"/>
  <pivotFields count="88">
    <pivotField showAll="0"/>
    <pivotField showAll="0"/>
    <pivotField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4">
        <item x="1"/>
        <item x="2"/>
        <item x="0"/>
        <item t="default"/>
      </items>
    </pivotField>
    <pivotField showAll="0"/>
    <pivotField showAll="0"/>
    <pivotField showAll="0"/>
    <pivotField showAll="0"/>
    <pivotField showAll="0"/>
    <pivotField showAll="0"/>
    <pivotField showAll="0"/>
    <pivotField showAll="0"/>
    <pivotField showAll="0"/>
    <pivotField showAll="0">
      <items count="7">
        <item x="0"/>
        <item x="3"/>
        <item x="4"/>
        <item x="2"/>
        <item x="1"/>
        <item x="5"/>
        <item t="default"/>
      </items>
    </pivotField>
    <pivotField showAll="0"/>
    <pivotField showAll="0">
      <items count="4">
        <item x="2"/>
        <item x="0"/>
        <item x="1"/>
        <item t="default"/>
      </items>
    </pivotField>
    <pivotField showAll="0"/>
    <pivotField showAll="0">
      <items count="4">
        <item x="2"/>
        <item x="0"/>
        <item x="1"/>
        <item t="default"/>
      </items>
    </pivotField>
    <pivotField showAll="0"/>
    <pivotField showAll="0">
      <items count="8">
        <item x="1"/>
        <item x="4"/>
        <item x="2"/>
        <item x="6"/>
        <item x="3"/>
        <item x="0"/>
        <item x="5"/>
        <item t="default"/>
      </items>
    </pivotField>
    <pivotField axis="axisRow" dataField="1"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71"/>
  </rowFields>
  <rowItems count="4">
    <i>
      <x/>
    </i>
    <i>
      <x v="1"/>
    </i>
    <i>
      <x v="2"/>
    </i>
    <i t="grand">
      <x/>
    </i>
  </rowItems>
  <colItems count="1">
    <i/>
  </colItems>
  <dataFields count="1">
    <dataField name="Cant" fld="7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 dinámica2"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Municipio de procedencia">
  <location ref="A3:B36" firstHeaderRow="1" firstDataRow="1" firstDataCol="1"/>
  <pivotFields count="88">
    <pivotField showAll="0"/>
    <pivotField showAll="0">
      <items count="14">
        <item x="11"/>
        <item x="12"/>
        <item x="10"/>
        <item x="1"/>
        <item x="6"/>
        <item x="7"/>
        <item x="8"/>
        <item x="2"/>
        <item x="5"/>
        <item x="4"/>
        <item x="0"/>
        <item x="3"/>
        <item x="9"/>
        <item t="default"/>
      </items>
    </pivotField>
    <pivotField showAll="0">
      <items count="4">
        <item x="0"/>
        <item x="1"/>
        <item x="2"/>
        <item t="default"/>
      </items>
    </pivotField>
    <pivotField axis="axisRow" dataField="1" showAll="0">
      <items count="33">
        <item x="5"/>
        <item x="28"/>
        <item x="15"/>
        <item x="30"/>
        <item x="21"/>
        <item x="10"/>
        <item x="8"/>
        <item x="22"/>
        <item x="27"/>
        <item x="11"/>
        <item x="25"/>
        <item x="13"/>
        <item x="2"/>
        <item x="26"/>
        <item x="3"/>
        <item x="14"/>
        <item x="19"/>
        <item x="16"/>
        <item x="1"/>
        <item x="20"/>
        <item x="4"/>
        <item x="6"/>
        <item x="23"/>
        <item x="7"/>
        <item x="0"/>
        <item x="9"/>
        <item x="24"/>
        <item x="31"/>
        <item x="29"/>
        <item x="17"/>
        <item x="12"/>
        <item x="18"/>
        <item t="default"/>
      </items>
    </pivotField>
    <pivotField showAll="0"/>
    <pivotField showAll="0"/>
    <pivotField showAll="0"/>
    <pivotField showAll="0"/>
    <pivotField showAll="0"/>
    <pivotField showAll="0"/>
    <pivotField showAll="0"/>
    <pivotField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
  </rowFields>
  <rowItems count="3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t="grand">
      <x/>
    </i>
  </rowItems>
  <colItems count="1">
    <i/>
  </colItems>
  <dataFields count="1">
    <dataField name="Cantidad"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Tabla dinámica2"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Zona">
  <location ref="A3:B7" firstHeaderRow="1" firstDataRow="1" firstDataCol="1"/>
  <pivotFields count="88">
    <pivotField showAll="0"/>
    <pivotField showAll="0">
      <items count="14">
        <item x="11"/>
        <item x="12"/>
        <item x="10"/>
        <item x="1"/>
        <item x="6"/>
        <item x="7"/>
        <item x="8"/>
        <item x="2"/>
        <item x="5"/>
        <item x="4"/>
        <item x="0"/>
        <item x="3"/>
        <item x="9"/>
        <item t="default"/>
      </items>
    </pivotField>
    <pivotField showAll="0">
      <items count="4">
        <item x="0"/>
        <item x="1"/>
        <item x="2"/>
        <item t="default"/>
      </items>
    </pivotField>
    <pivotField showAll="0">
      <items count="33">
        <item x="5"/>
        <item x="28"/>
        <item x="15"/>
        <item x="30"/>
        <item x="21"/>
        <item x="10"/>
        <item x="8"/>
        <item x="22"/>
        <item x="27"/>
        <item x="11"/>
        <item x="25"/>
        <item x="13"/>
        <item x="2"/>
        <item x="26"/>
        <item x="3"/>
        <item x="14"/>
        <item x="19"/>
        <item x="16"/>
        <item x="1"/>
        <item x="20"/>
        <item x="4"/>
        <item x="6"/>
        <item x="23"/>
        <item x="7"/>
        <item x="0"/>
        <item x="9"/>
        <item x="24"/>
        <item x="31"/>
        <item x="29"/>
        <item x="17"/>
        <item x="12"/>
        <item x="18"/>
        <item t="default"/>
      </items>
    </pivotField>
    <pivotField axis="axisRow" dataField="1" showAll="0">
      <items count="4">
        <item x="2"/>
        <item x="1"/>
        <item x="0"/>
        <item t="default"/>
      </items>
    </pivotField>
    <pivotField showAll="0"/>
    <pivotField showAll="0"/>
    <pivotField showAll="0"/>
    <pivotField showAll="0"/>
    <pivotField showAll="0"/>
    <pivotField showAll="0"/>
    <pivotField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4"/>
  </rowFields>
  <rowItems count="4">
    <i>
      <x/>
    </i>
    <i>
      <x v="1"/>
    </i>
    <i>
      <x v="2"/>
    </i>
    <i t="grand">
      <x/>
    </i>
  </rowItems>
  <colItems count="1">
    <i/>
  </colItems>
  <dataFields count="1">
    <dataField name="Cantidad"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Tabla dinámica2"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Nombre del Colegio del que se graduó">
  <location ref="A3:B85" firstHeaderRow="1" firstDataRow="1" firstDataCol="1"/>
  <pivotFields count="88">
    <pivotField showAll="0"/>
    <pivotField showAll="0">
      <items count="14">
        <item x="11"/>
        <item x="12"/>
        <item x="10"/>
        <item x="1"/>
        <item x="6"/>
        <item x="7"/>
        <item x="8"/>
        <item x="2"/>
        <item x="5"/>
        <item x="4"/>
        <item x="0"/>
        <item x="3"/>
        <item x="9"/>
        <item t="default"/>
      </items>
    </pivotField>
    <pivotField showAll="0">
      <items count="4">
        <item x="0"/>
        <item x="1"/>
        <item x="2"/>
        <item t="default"/>
      </items>
    </pivotField>
    <pivotField showAll="0">
      <items count="33">
        <item x="5"/>
        <item x="28"/>
        <item x="15"/>
        <item x="30"/>
        <item x="21"/>
        <item x="10"/>
        <item x="8"/>
        <item x="22"/>
        <item x="27"/>
        <item x="11"/>
        <item x="25"/>
        <item x="13"/>
        <item x="2"/>
        <item x="26"/>
        <item x="3"/>
        <item x="14"/>
        <item x="19"/>
        <item x="16"/>
        <item x="1"/>
        <item x="20"/>
        <item x="4"/>
        <item x="6"/>
        <item x="23"/>
        <item x="7"/>
        <item x="0"/>
        <item x="9"/>
        <item x="24"/>
        <item x="31"/>
        <item x="29"/>
        <item x="17"/>
        <item x="12"/>
        <item x="18"/>
        <item t="default"/>
      </items>
    </pivotField>
    <pivotField showAll="0">
      <items count="4">
        <item x="2"/>
        <item x="1"/>
        <item x="0"/>
        <item t="default"/>
      </items>
    </pivotField>
    <pivotField axis="axisRow" dataField="1" showAll="0">
      <items count="82">
        <item x="77"/>
        <item x="79"/>
        <item x="63"/>
        <item x="25"/>
        <item x="73"/>
        <item x="76"/>
        <item x="35"/>
        <item x="7"/>
        <item x="54"/>
        <item x="19"/>
        <item x="3"/>
        <item x="18"/>
        <item x="65"/>
        <item x="11"/>
        <item x="8"/>
        <item x="36"/>
        <item x="40"/>
        <item x="14"/>
        <item x="52"/>
        <item x="59"/>
        <item x="58"/>
        <item x="22"/>
        <item x="48"/>
        <item x="41"/>
        <item x="38"/>
        <item x="1"/>
        <item x="31"/>
        <item x="68"/>
        <item x="13"/>
        <item x="24"/>
        <item x="72"/>
        <item x="47"/>
        <item x="2"/>
        <item x="71"/>
        <item x="46"/>
        <item x="0"/>
        <item x="10"/>
        <item x="26"/>
        <item x="4"/>
        <item x="56"/>
        <item x="69"/>
        <item x="55"/>
        <item x="30"/>
        <item x="34"/>
        <item x="33"/>
        <item x="9"/>
        <item x="43"/>
        <item x="80"/>
        <item x="50"/>
        <item x="75"/>
        <item x="61"/>
        <item x="39"/>
        <item x="32"/>
        <item x="70"/>
        <item x="29"/>
        <item x="66"/>
        <item x="6"/>
        <item x="42"/>
        <item x="37"/>
        <item x="44"/>
        <item x="67"/>
        <item x="78"/>
        <item x="51"/>
        <item x="62"/>
        <item x="27"/>
        <item x="17"/>
        <item x="45"/>
        <item x="15"/>
        <item x="49"/>
        <item x="5"/>
        <item x="12"/>
        <item x="16"/>
        <item x="21"/>
        <item x="53"/>
        <item x="28"/>
        <item x="74"/>
        <item x="64"/>
        <item x="23"/>
        <item x="60"/>
        <item x="20"/>
        <item x="57"/>
        <item t="default"/>
      </items>
    </pivotField>
    <pivotField showAll="0"/>
    <pivotField showAll="0"/>
    <pivotField showAll="0"/>
    <pivotField showAll="0"/>
    <pivotField showAll="0"/>
    <pivotField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
  </rowFields>
  <rowItems count="8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t="grand">
      <x/>
    </i>
  </rowItems>
  <colItems count="1">
    <i/>
  </colItems>
  <dataFields count="1">
    <dataField name="Cantidad" fld="5" subtotal="count" baseField="0" baseItem="0"/>
  </dataFields>
  <formats count="1">
    <format dxfId="3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Tabla dinámica2"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Tipo de institución">
  <location ref="A3:B6" firstHeaderRow="1" firstDataRow="1" firstDataCol="1"/>
  <pivotFields count="88">
    <pivotField showAll="0"/>
    <pivotField showAll="0">
      <items count="14">
        <item x="11"/>
        <item x="12"/>
        <item x="10"/>
        <item x="1"/>
        <item x="6"/>
        <item x="7"/>
        <item x="8"/>
        <item x="2"/>
        <item x="5"/>
        <item x="4"/>
        <item x="0"/>
        <item x="3"/>
        <item x="9"/>
        <item t="default"/>
      </items>
    </pivotField>
    <pivotField showAll="0">
      <items count="4">
        <item x="0"/>
        <item x="1"/>
        <item x="2"/>
        <item t="default"/>
      </items>
    </pivotField>
    <pivotField showAll="0">
      <items count="33">
        <item x="5"/>
        <item x="28"/>
        <item x="15"/>
        <item x="30"/>
        <item x="21"/>
        <item x="10"/>
        <item x="8"/>
        <item x="22"/>
        <item x="27"/>
        <item x="11"/>
        <item x="25"/>
        <item x="13"/>
        <item x="2"/>
        <item x="26"/>
        <item x="3"/>
        <item x="14"/>
        <item x="19"/>
        <item x="16"/>
        <item x="1"/>
        <item x="20"/>
        <item x="4"/>
        <item x="6"/>
        <item x="23"/>
        <item x="7"/>
        <item x="0"/>
        <item x="9"/>
        <item x="24"/>
        <item x="31"/>
        <item x="29"/>
        <item x="17"/>
        <item x="12"/>
        <item x="18"/>
        <item t="default"/>
      </items>
    </pivotField>
    <pivotField showAll="0">
      <items count="4">
        <item x="2"/>
        <item x="1"/>
        <item x="0"/>
        <item t="default"/>
      </items>
    </pivotField>
    <pivotField showAll="0">
      <items count="82">
        <item x="77"/>
        <item x="79"/>
        <item x="63"/>
        <item x="25"/>
        <item x="73"/>
        <item x="76"/>
        <item x="35"/>
        <item x="7"/>
        <item x="54"/>
        <item x="19"/>
        <item x="3"/>
        <item x="18"/>
        <item x="65"/>
        <item x="11"/>
        <item x="8"/>
        <item x="36"/>
        <item x="40"/>
        <item x="14"/>
        <item x="52"/>
        <item x="59"/>
        <item x="58"/>
        <item x="22"/>
        <item x="48"/>
        <item x="41"/>
        <item x="38"/>
        <item x="1"/>
        <item x="31"/>
        <item x="68"/>
        <item x="13"/>
        <item x="24"/>
        <item x="72"/>
        <item x="47"/>
        <item x="2"/>
        <item x="71"/>
        <item x="46"/>
        <item x="0"/>
        <item x="10"/>
        <item x="26"/>
        <item x="4"/>
        <item x="56"/>
        <item x="69"/>
        <item x="55"/>
        <item x="30"/>
        <item x="34"/>
        <item x="33"/>
        <item x="9"/>
        <item x="43"/>
        <item x="80"/>
        <item x="50"/>
        <item x="75"/>
        <item x="61"/>
        <item x="39"/>
        <item x="32"/>
        <item x="70"/>
        <item x="29"/>
        <item x="66"/>
        <item x="6"/>
        <item x="42"/>
        <item x="37"/>
        <item x="44"/>
        <item x="67"/>
        <item x="78"/>
        <item x="51"/>
        <item x="62"/>
        <item x="27"/>
        <item x="17"/>
        <item x="45"/>
        <item x="15"/>
        <item x="49"/>
        <item x="5"/>
        <item x="12"/>
        <item x="16"/>
        <item x="21"/>
        <item x="53"/>
        <item x="28"/>
        <item x="74"/>
        <item x="64"/>
        <item x="23"/>
        <item x="60"/>
        <item x="20"/>
        <item x="57"/>
        <item t="default"/>
      </items>
    </pivotField>
    <pivotField axis="axisRow" dataField="1" showAll="0">
      <items count="3">
        <item x="1"/>
        <item x="0"/>
        <item t="default"/>
      </items>
    </pivotField>
    <pivotField showAll="0"/>
    <pivotField showAll="0"/>
    <pivotField showAll="0"/>
    <pivotField showAll="0"/>
    <pivotField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3">
    <i>
      <x/>
    </i>
    <i>
      <x v="1"/>
    </i>
    <i t="grand">
      <x/>
    </i>
  </rowItems>
  <colItems count="1">
    <i/>
  </colItems>
  <dataFields count="1">
    <dataField name="Cant" fld="6" subtotal="count" baseField="0" baseItem="0"/>
  </dataFields>
  <formats count="5">
    <format dxfId="32">
      <pivotArea dataOnly="0" labelOnly="1" outline="0" axis="axisValues" fieldPosition="0"/>
    </format>
    <format dxfId="31">
      <pivotArea field="6" type="button" dataOnly="0" labelOnly="1" outline="0" axis="axisRow" fieldPosition="0"/>
    </format>
    <format dxfId="30">
      <pivotArea field="6" type="button" dataOnly="0" labelOnly="1" outline="0" axis="axisRow" fieldPosition="0"/>
    </format>
    <format dxfId="29">
      <pivotArea dataOnly="0" labelOnly="1" outline="0" axis="axisValues" fieldPosition="0"/>
    </format>
    <format dxfId="28">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Tabla dinámica2"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Año de ingreso al programa de antropología">
  <location ref="A3:B11" firstHeaderRow="1" firstDataRow="1" firstDataCol="1"/>
  <pivotFields count="88">
    <pivotField showAll="0"/>
    <pivotField showAll="0">
      <items count="14">
        <item x="11"/>
        <item x="12"/>
        <item x="10"/>
        <item x="1"/>
        <item x="6"/>
        <item x="7"/>
        <item x="8"/>
        <item x="2"/>
        <item x="5"/>
        <item x="4"/>
        <item x="0"/>
        <item x="3"/>
        <item x="9"/>
        <item t="default"/>
      </items>
    </pivotField>
    <pivotField showAll="0">
      <items count="4">
        <item x="0"/>
        <item x="1"/>
        <item x="2"/>
        <item t="default"/>
      </items>
    </pivotField>
    <pivotField showAll="0">
      <items count="33">
        <item x="5"/>
        <item x="28"/>
        <item x="15"/>
        <item x="30"/>
        <item x="21"/>
        <item x="10"/>
        <item x="8"/>
        <item x="22"/>
        <item x="27"/>
        <item x="11"/>
        <item x="25"/>
        <item x="13"/>
        <item x="2"/>
        <item x="26"/>
        <item x="3"/>
        <item x="14"/>
        <item x="19"/>
        <item x="16"/>
        <item x="1"/>
        <item x="20"/>
        <item x="4"/>
        <item x="6"/>
        <item x="23"/>
        <item x="7"/>
        <item x="0"/>
        <item x="9"/>
        <item x="24"/>
        <item x="31"/>
        <item x="29"/>
        <item x="17"/>
        <item x="12"/>
        <item x="18"/>
        <item t="default"/>
      </items>
    </pivotField>
    <pivotField showAll="0">
      <items count="4">
        <item x="2"/>
        <item x="1"/>
        <item x="0"/>
        <item t="default"/>
      </items>
    </pivotField>
    <pivotField showAll="0">
      <items count="82">
        <item x="77"/>
        <item x="79"/>
        <item x="63"/>
        <item x="25"/>
        <item x="73"/>
        <item x="76"/>
        <item x="35"/>
        <item x="7"/>
        <item x="54"/>
        <item x="19"/>
        <item x="3"/>
        <item x="18"/>
        <item x="65"/>
        <item x="11"/>
        <item x="8"/>
        <item x="36"/>
        <item x="40"/>
        <item x="14"/>
        <item x="52"/>
        <item x="59"/>
        <item x="58"/>
        <item x="22"/>
        <item x="48"/>
        <item x="41"/>
        <item x="38"/>
        <item x="1"/>
        <item x="31"/>
        <item x="68"/>
        <item x="13"/>
        <item x="24"/>
        <item x="72"/>
        <item x="47"/>
        <item x="2"/>
        <item x="71"/>
        <item x="46"/>
        <item x="0"/>
        <item x="10"/>
        <item x="26"/>
        <item x="4"/>
        <item x="56"/>
        <item x="69"/>
        <item x="55"/>
        <item x="30"/>
        <item x="34"/>
        <item x="33"/>
        <item x="9"/>
        <item x="43"/>
        <item x="80"/>
        <item x="50"/>
        <item x="75"/>
        <item x="61"/>
        <item x="39"/>
        <item x="32"/>
        <item x="70"/>
        <item x="29"/>
        <item x="66"/>
        <item x="6"/>
        <item x="42"/>
        <item x="37"/>
        <item x="44"/>
        <item x="67"/>
        <item x="78"/>
        <item x="51"/>
        <item x="62"/>
        <item x="27"/>
        <item x="17"/>
        <item x="45"/>
        <item x="15"/>
        <item x="49"/>
        <item x="5"/>
        <item x="12"/>
        <item x="16"/>
        <item x="21"/>
        <item x="53"/>
        <item x="28"/>
        <item x="74"/>
        <item x="64"/>
        <item x="23"/>
        <item x="60"/>
        <item x="20"/>
        <item x="57"/>
        <item t="default"/>
      </items>
    </pivotField>
    <pivotField showAll="0">
      <items count="3">
        <item x="1"/>
        <item x="0"/>
        <item t="default"/>
      </items>
    </pivotField>
    <pivotField axis="axisRow" dataField="1" showAll="0">
      <items count="8">
        <item x="6"/>
        <item x="4"/>
        <item x="5"/>
        <item x="3"/>
        <item x="2"/>
        <item x="1"/>
        <item x="0"/>
        <item t="default"/>
      </items>
    </pivotField>
    <pivotField showAll="0"/>
    <pivotField showAll="0"/>
    <pivotField showAll="0"/>
    <pivotField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8">
    <i>
      <x/>
    </i>
    <i>
      <x v="1"/>
    </i>
    <i>
      <x v="2"/>
    </i>
    <i>
      <x v="3"/>
    </i>
    <i>
      <x v="4"/>
    </i>
    <i>
      <x v="5"/>
    </i>
    <i>
      <x v="6"/>
    </i>
    <i t="grand">
      <x/>
    </i>
  </rowItems>
  <colItems count="1">
    <i/>
  </colItems>
  <dataFields count="1">
    <dataField name="Cant" fld="7" subtotal="count" baseField="0" baseItem="0"/>
  </dataFields>
  <formats count="7">
    <format dxfId="27">
      <pivotArea dataOnly="0" labelOnly="1" outline="0" axis="axisValues" fieldPosition="0"/>
    </format>
    <format dxfId="26">
      <pivotArea field="6" type="button" dataOnly="0" labelOnly="1" outline="0"/>
    </format>
    <format dxfId="25">
      <pivotArea field="6" type="button" dataOnly="0" labelOnly="1" outline="0"/>
    </format>
    <format dxfId="24">
      <pivotArea dataOnly="0" labelOnly="1" outline="0" axis="axisValues" fieldPosition="0"/>
    </format>
    <format dxfId="23">
      <pivotArea dataOnly="0" labelOnly="1" outline="0" axis="axisValues" fieldPosition="0"/>
    </format>
    <format dxfId="22">
      <pivotArea field="7" type="button" dataOnly="0" labelOnly="1" outline="0" axis="axisRow" fieldPosition="0"/>
    </format>
    <format dxfId="21">
      <pivotArea field="7" type="button" dataOnly="0" labelOnly="1" outline="0" axis="axisRow"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Tabla dinámica2"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Semestre que cursa actualmente">
  <location ref="A3:B9" firstHeaderRow="1" firstDataRow="1" firstDataCol="1"/>
  <pivotFields count="88">
    <pivotField showAll="0"/>
    <pivotField showAll="0">
      <items count="14">
        <item x="11"/>
        <item x="12"/>
        <item x="10"/>
        <item x="1"/>
        <item x="6"/>
        <item x="7"/>
        <item x="8"/>
        <item x="2"/>
        <item x="5"/>
        <item x="4"/>
        <item x="0"/>
        <item x="3"/>
        <item x="9"/>
        <item t="default"/>
      </items>
    </pivotField>
    <pivotField showAll="0">
      <items count="4">
        <item x="0"/>
        <item x="1"/>
        <item x="2"/>
        <item t="default"/>
      </items>
    </pivotField>
    <pivotField showAll="0">
      <items count="33">
        <item x="5"/>
        <item x="28"/>
        <item x="15"/>
        <item x="30"/>
        <item x="21"/>
        <item x="10"/>
        <item x="8"/>
        <item x="22"/>
        <item x="27"/>
        <item x="11"/>
        <item x="25"/>
        <item x="13"/>
        <item x="2"/>
        <item x="26"/>
        <item x="3"/>
        <item x="14"/>
        <item x="19"/>
        <item x="16"/>
        <item x="1"/>
        <item x="20"/>
        <item x="4"/>
        <item x="6"/>
        <item x="23"/>
        <item x="7"/>
        <item x="0"/>
        <item x="9"/>
        <item x="24"/>
        <item x="31"/>
        <item x="29"/>
        <item x="17"/>
        <item x="12"/>
        <item x="18"/>
        <item t="default"/>
      </items>
    </pivotField>
    <pivotField showAll="0">
      <items count="4">
        <item x="2"/>
        <item x="1"/>
        <item x="0"/>
        <item t="default"/>
      </items>
    </pivotField>
    <pivotField showAll="0">
      <items count="82">
        <item x="77"/>
        <item x="79"/>
        <item x="63"/>
        <item x="25"/>
        <item x="73"/>
        <item x="76"/>
        <item x="35"/>
        <item x="7"/>
        <item x="54"/>
        <item x="19"/>
        <item x="3"/>
        <item x="18"/>
        <item x="65"/>
        <item x="11"/>
        <item x="8"/>
        <item x="36"/>
        <item x="40"/>
        <item x="14"/>
        <item x="52"/>
        <item x="59"/>
        <item x="58"/>
        <item x="22"/>
        <item x="48"/>
        <item x="41"/>
        <item x="38"/>
        <item x="1"/>
        <item x="31"/>
        <item x="68"/>
        <item x="13"/>
        <item x="24"/>
        <item x="72"/>
        <item x="47"/>
        <item x="2"/>
        <item x="71"/>
        <item x="46"/>
        <item x="0"/>
        <item x="10"/>
        <item x="26"/>
        <item x="4"/>
        <item x="56"/>
        <item x="69"/>
        <item x="55"/>
        <item x="30"/>
        <item x="34"/>
        <item x="33"/>
        <item x="9"/>
        <item x="43"/>
        <item x="80"/>
        <item x="50"/>
        <item x="75"/>
        <item x="61"/>
        <item x="39"/>
        <item x="32"/>
        <item x="70"/>
        <item x="29"/>
        <item x="66"/>
        <item x="6"/>
        <item x="42"/>
        <item x="37"/>
        <item x="44"/>
        <item x="67"/>
        <item x="78"/>
        <item x="51"/>
        <item x="62"/>
        <item x="27"/>
        <item x="17"/>
        <item x="45"/>
        <item x="15"/>
        <item x="49"/>
        <item x="5"/>
        <item x="12"/>
        <item x="16"/>
        <item x="21"/>
        <item x="53"/>
        <item x="28"/>
        <item x="74"/>
        <item x="64"/>
        <item x="23"/>
        <item x="60"/>
        <item x="20"/>
        <item x="57"/>
        <item t="default"/>
      </items>
    </pivotField>
    <pivotField showAll="0">
      <items count="3">
        <item x="1"/>
        <item x="0"/>
        <item t="default"/>
      </items>
    </pivotField>
    <pivotField showAll="0">
      <items count="8">
        <item x="6"/>
        <item x="4"/>
        <item x="5"/>
        <item x="3"/>
        <item x="2"/>
        <item x="1"/>
        <item x="0"/>
        <item t="default"/>
      </items>
    </pivotField>
    <pivotField axis="axisRow" dataField="1" showAll="0">
      <items count="6">
        <item x="0"/>
        <item x="1"/>
        <item x="2"/>
        <item x="3"/>
        <item x="4"/>
        <item t="default"/>
      </items>
    </pivotField>
    <pivotField showAll="0"/>
    <pivotField showAll="0"/>
    <pivotField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
  </rowFields>
  <rowItems count="6">
    <i>
      <x/>
    </i>
    <i>
      <x v="1"/>
    </i>
    <i>
      <x v="2"/>
    </i>
    <i>
      <x v="3"/>
    </i>
    <i>
      <x v="4"/>
    </i>
    <i t="grand">
      <x/>
    </i>
  </rowItems>
  <colItems count="1">
    <i/>
  </colItems>
  <dataFields count="1">
    <dataField name="Cant" fld="8" subtotal="count" baseField="0" baseItem="0"/>
  </dataFields>
  <formats count="7">
    <format dxfId="20">
      <pivotArea dataOnly="0" labelOnly="1" outline="0" axis="axisValues" fieldPosition="0"/>
    </format>
    <format dxfId="19">
      <pivotArea field="6" type="button" dataOnly="0" labelOnly="1" outline="0"/>
    </format>
    <format dxfId="18">
      <pivotArea field="6" type="button" dataOnly="0" labelOnly="1" outline="0"/>
    </format>
    <format dxfId="17">
      <pivotArea dataOnly="0" labelOnly="1" outline="0" axis="axisValues" fieldPosition="0"/>
    </format>
    <format dxfId="16">
      <pivotArea dataOnly="0" labelOnly="1" outline="0" axis="axisValues" fieldPosition="0"/>
    </format>
    <format dxfId="15">
      <pivotArea field="7" type="button" dataOnly="0" labelOnly="1" outline="0"/>
    </format>
    <format dxfId="14">
      <pivotArea field="7" type="button" dataOnly="0" labelOnly="1" outline="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Tabla dinámica2"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Semestre que cursa actualmente">
  <location ref="A3:B17" firstHeaderRow="1" firstDataRow="1" firstDataCol="1"/>
  <pivotFields count="88">
    <pivotField showAll="0"/>
    <pivotField showAll="0">
      <items count="14">
        <item x="11"/>
        <item x="12"/>
        <item x="10"/>
        <item x="1"/>
        <item x="6"/>
        <item x="7"/>
        <item x="8"/>
        <item x="2"/>
        <item x="5"/>
        <item x="4"/>
        <item x="0"/>
        <item x="3"/>
        <item x="9"/>
        <item t="default"/>
      </items>
    </pivotField>
    <pivotField showAll="0">
      <items count="4">
        <item x="0"/>
        <item x="1"/>
        <item x="2"/>
        <item t="default"/>
      </items>
    </pivotField>
    <pivotField showAll="0">
      <items count="33">
        <item x="5"/>
        <item x="28"/>
        <item x="15"/>
        <item x="30"/>
        <item x="21"/>
        <item x="10"/>
        <item x="8"/>
        <item x="22"/>
        <item x="27"/>
        <item x="11"/>
        <item x="25"/>
        <item x="13"/>
        <item x="2"/>
        <item x="26"/>
        <item x="3"/>
        <item x="14"/>
        <item x="19"/>
        <item x="16"/>
        <item x="1"/>
        <item x="20"/>
        <item x="4"/>
        <item x="6"/>
        <item x="23"/>
        <item x="7"/>
        <item x="0"/>
        <item x="9"/>
        <item x="24"/>
        <item x="31"/>
        <item x="29"/>
        <item x="17"/>
        <item x="12"/>
        <item x="18"/>
        <item t="default"/>
      </items>
    </pivotField>
    <pivotField showAll="0">
      <items count="4">
        <item x="2"/>
        <item x="1"/>
        <item x="0"/>
        <item t="default"/>
      </items>
    </pivotField>
    <pivotField showAll="0">
      <items count="82">
        <item x="77"/>
        <item x="79"/>
        <item x="63"/>
        <item x="25"/>
        <item x="73"/>
        <item x="76"/>
        <item x="35"/>
        <item x="7"/>
        <item x="54"/>
        <item x="19"/>
        <item x="3"/>
        <item x="18"/>
        <item x="65"/>
        <item x="11"/>
        <item x="8"/>
        <item x="36"/>
        <item x="40"/>
        <item x="14"/>
        <item x="52"/>
        <item x="59"/>
        <item x="58"/>
        <item x="22"/>
        <item x="48"/>
        <item x="41"/>
        <item x="38"/>
        <item x="1"/>
        <item x="31"/>
        <item x="68"/>
        <item x="13"/>
        <item x="24"/>
        <item x="72"/>
        <item x="47"/>
        <item x="2"/>
        <item x="71"/>
        <item x="46"/>
        <item x="0"/>
        <item x="10"/>
        <item x="26"/>
        <item x="4"/>
        <item x="56"/>
        <item x="69"/>
        <item x="55"/>
        <item x="30"/>
        <item x="34"/>
        <item x="33"/>
        <item x="9"/>
        <item x="43"/>
        <item x="80"/>
        <item x="50"/>
        <item x="75"/>
        <item x="61"/>
        <item x="39"/>
        <item x="32"/>
        <item x="70"/>
        <item x="29"/>
        <item x="66"/>
        <item x="6"/>
        <item x="42"/>
        <item x="37"/>
        <item x="44"/>
        <item x="67"/>
        <item x="78"/>
        <item x="51"/>
        <item x="62"/>
        <item x="27"/>
        <item x="17"/>
        <item x="45"/>
        <item x="15"/>
        <item x="49"/>
        <item x="5"/>
        <item x="12"/>
        <item x="16"/>
        <item x="21"/>
        <item x="53"/>
        <item x="28"/>
        <item x="74"/>
        <item x="64"/>
        <item x="23"/>
        <item x="60"/>
        <item x="20"/>
        <item x="57"/>
        <item t="default"/>
      </items>
    </pivotField>
    <pivotField showAll="0">
      <items count="3">
        <item x="1"/>
        <item x="0"/>
        <item t="default"/>
      </items>
    </pivotField>
    <pivotField showAll="0">
      <items count="8">
        <item x="6"/>
        <item x="4"/>
        <item x="5"/>
        <item x="3"/>
        <item x="2"/>
        <item x="1"/>
        <item x="0"/>
        <item t="default"/>
      </items>
    </pivotField>
    <pivotField showAll="0">
      <items count="6">
        <item x="0"/>
        <item x="1"/>
        <item x="2"/>
        <item x="3"/>
        <item x="4"/>
        <item t="default"/>
      </items>
    </pivotField>
    <pivotField showAll="0"/>
    <pivotField showAll="0"/>
    <pivotField showAll="0">
      <items count="3">
        <item x="1"/>
        <item x="0"/>
        <item t="default"/>
      </items>
    </pivotField>
    <pivotField showAll="0"/>
    <pivotField showAll="0"/>
    <pivotField axis="axisRow" dataField="1" showAll="0">
      <items count="14">
        <item x="8"/>
        <item x="2"/>
        <item x="3"/>
        <item x="7"/>
        <item x="5"/>
        <item x="11"/>
        <item x="10"/>
        <item x="4"/>
        <item x="9"/>
        <item x="1"/>
        <item x="0"/>
        <item x="12"/>
        <item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4"/>
  </rowFields>
  <rowItems count="14">
    <i>
      <x/>
    </i>
    <i>
      <x v="1"/>
    </i>
    <i>
      <x v="2"/>
    </i>
    <i>
      <x v="3"/>
    </i>
    <i>
      <x v="4"/>
    </i>
    <i>
      <x v="5"/>
    </i>
    <i>
      <x v="6"/>
    </i>
    <i>
      <x v="7"/>
    </i>
    <i>
      <x v="8"/>
    </i>
    <i>
      <x v="9"/>
    </i>
    <i>
      <x v="10"/>
    </i>
    <i>
      <x v="11"/>
    </i>
    <i>
      <x v="12"/>
    </i>
    <i t="grand">
      <x/>
    </i>
  </rowItems>
  <colItems count="1">
    <i/>
  </colItems>
  <dataFields count="1">
    <dataField name="Cuenta de 10. Por qué ingresó a estudiar antropología" fld="14" subtotal="count" baseField="0" baseItem="0"/>
  </dataFields>
  <formats count="7">
    <format dxfId="13">
      <pivotArea dataOnly="0" labelOnly="1" outline="0" axis="axisValues" fieldPosition="0"/>
    </format>
    <format dxfId="12">
      <pivotArea field="6" type="button" dataOnly="0" labelOnly="1" outline="0"/>
    </format>
    <format dxfId="11">
      <pivotArea field="6" type="button" dataOnly="0" labelOnly="1" outline="0"/>
    </format>
    <format dxfId="10">
      <pivotArea dataOnly="0" labelOnly="1" outline="0" axis="axisValues" fieldPosition="0"/>
    </format>
    <format dxfId="9">
      <pivotArea dataOnly="0" labelOnly="1" outline="0" axis="axisValues" fieldPosition="0"/>
    </format>
    <format dxfId="8">
      <pivotArea field="7" type="button" dataOnly="0" labelOnly="1" outline="0"/>
    </format>
    <format dxfId="7">
      <pivotArea field="7" type="button" dataOnly="0" labelOnly="1" outline="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Tabla dinámica2"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Fue tu primera opción">
  <location ref="A3:B6" firstHeaderRow="1" firstDataRow="1" firstDataCol="1"/>
  <pivotFields count="88">
    <pivotField showAll="0"/>
    <pivotField showAll="0">
      <items count="14">
        <item x="11"/>
        <item x="12"/>
        <item x="10"/>
        <item x="1"/>
        <item x="6"/>
        <item x="7"/>
        <item x="8"/>
        <item x="2"/>
        <item x="5"/>
        <item x="4"/>
        <item x="0"/>
        <item x="3"/>
        <item x="9"/>
        <item t="default"/>
      </items>
    </pivotField>
    <pivotField showAll="0">
      <items count="4">
        <item x="0"/>
        <item x="1"/>
        <item x="2"/>
        <item t="default"/>
      </items>
    </pivotField>
    <pivotField showAll="0">
      <items count="33">
        <item x="5"/>
        <item x="28"/>
        <item x="15"/>
        <item x="30"/>
        <item x="21"/>
        <item x="10"/>
        <item x="8"/>
        <item x="22"/>
        <item x="27"/>
        <item x="11"/>
        <item x="25"/>
        <item x="13"/>
        <item x="2"/>
        <item x="26"/>
        <item x="3"/>
        <item x="14"/>
        <item x="19"/>
        <item x="16"/>
        <item x="1"/>
        <item x="20"/>
        <item x="4"/>
        <item x="6"/>
        <item x="23"/>
        <item x="7"/>
        <item x="0"/>
        <item x="9"/>
        <item x="24"/>
        <item x="31"/>
        <item x="29"/>
        <item x="17"/>
        <item x="12"/>
        <item x="18"/>
        <item t="default"/>
      </items>
    </pivotField>
    <pivotField showAll="0">
      <items count="4">
        <item x="2"/>
        <item x="1"/>
        <item x="0"/>
        <item t="default"/>
      </items>
    </pivotField>
    <pivotField showAll="0">
      <items count="82">
        <item x="77"/>
        <item x="79"/>
        <item x="63"/>
        <item x="25"/>
        <item x="73"/>
        <item x="76"/>
        <item x="35"/>
        <item x="7"/>
        <item x="54"/>
        <item x="19"/>
        <item x="3"/>
        <item x="18"/>
        <item x="65"/>
        <item x="11"/>
        <item x="8"/>
        <item x="36"/>
        <item x="40"/>
        <item x="14"/>
        <item x="52"/>
        <item x="59"/>
        <item x="58"/>
        <item x="22"/>
        <item x="48"/>
        <item x="41"/>
        <item x="38"/>
        <item x="1"/>
        <item x="31"/>
        <item x="68"/>
        <item x="13"/>
        <item x="24"/>
        <item x="72"/>
        <item x="47"/>
        <item x="2"/>
        <item x="71"/>
        <item x="46"/>
        <item x="0"/>
        <item x="10"/>
        <item x="26"/>
        <item x="4"/>
        <item x="56"/>
        <item x="69"/>
        <item x="55"/>
        <item x="30"/>
        <item x="34"/>
        <item x="33"/>
        <item x="9"/>
        <item x="43"/>
        <item x="80"/>
        <item x="50"/>
        <item x="75"/>
        <item x="61"/>
        <item x="39"/>
        <item x="32"/>
        <item x="70"/>
        <item x="29"/>
        <item x="66"/>
        <item x="6"/>
        <item x="42"/>
        <item x="37"/>
        <item x="44"/>
        <item x="67"/>
        <item x="78"/>
        <item x="51"/>
        <item x="62"/>
        <item x="27"/>
        <item x="17"/>
        <item x="45"/>
        <item x="15"/>
        <item x="49"/>
        <item x="5"/>
        <item x="12"/>
        <item x="16"/>
        <item x="21"/>
        <item x="53"/>
        <item x="28"/>
        <item x="74"/>
        <item x="64"/>
        <item x="23"/>
        <item x="60"/>
        <item x="20"/>
        <item x="57"/>
        <item t="default"/>
      </items>
    </pivotField>
    <pivotField showAll="0">
      <items count="3">
        <item x="1"/>
        <item x="0"/>
        <item t="default"/>
      </items>
    </pivotField>
    <pivotField showAll="0">
      <items count="8">
        <item x="6"/>
        <item x="4"/>
        <item x="5"/>
        <item x="3"/>
        <item x="2"/>
        <item x="1"/>
        <item x="0"/>
        <item t="default"/>
      </items>
    </pivotField>
    <pivotField showAll="0">
      <items count="6">
        <item x="0"/>
        <item x="1"/>
        <item x="2"/>
        <item x="3"/>
        <item x="4"/>
        <item t="default"/>
      </items>
    </pivotField>
    <pivotField showAll="0"/>
    <pivotField showAll="0"/>
    <pivotField showAll="0">
      <items count="3">
        <item x="1"/>
        <item x="0"/>
        <item t="default"/>
      </items>
    </pivotField>
    <pivotField showAll="0"/>
    <pivotField showAll="0"/>
    <pivotField showAll="0">
      <items count="14">
        <item x="8"/>
        <item x="2"/>
        <item x="3"/>
        <item x="7"/>
        <item x="5"/>
        <item x="11"/>
        <item x="10"/>
        <item x="4"/>
        <item x="9"/>
        <item x="1"/>
        <item x="0"/>
        <item x="12"/>
        <item x="6"/>
        <item t="default"/>
      </items>
    </pivotField>
    <pivotField axis="axisRow" dataField="1"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5"/>
  </rowFields>
  <rowItems count="3">
    <i>
      <x/>
    </i>
    <i>
      <x v="1"/>
    </i>
    <i t="grand">
      <x/>
    </i>
  </rowItems>
  <colItems count="1">
    <i/>
  </colItems>
  <dataFields count="1">
    <dataField name="Cant" fld="15" subtotal="count" baseField="0" baseItem="0"/>
  </dataFields>
  <formats count="7">
    <format dxfId="6">
      <pivotArea dataOnly="0" labelOnly="1" outline="0" axis="axisValues" fieldPosition="0"/>
    </format>
    <format dxfId="5">
      <pivotArea field="6" type="button" dataOnly="0" labelOnly="1" outline="0"/>
    </format>
    <format dxfId="4">
      <pivotArea field="6" type="button" dataOnly="0" labelOnly="1" outline="0"/>
    </format>
    <format dxfId="3">
      <pivotArea dataOnly="0" labelOnly="1" outline="0" axis="axisValues" fieldPosition="0"/>
    </format>
    <format dxfId="2">
      <pivotArea dataOnly="0" labelOnly="1" outline="0" axis="axisValues" fieldPosition="0"/>
    </format>
    <format dxfId="1">
      <pivotArea field="7" type="button" dataOnly="0" labelOnly="1" outline="0"/>
    </format>
    <format dxfId="0">
      <pivotArea field="7" type="button" dataOnly="0" labelOnly="1" outline="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es-la.facebook.com/pages/category/College---University/Instituto-de-Ense%C3%B1anza-y-Capacitac%C3%B3n-T%C3%A9cnica-del-Cauca-IDECT-217294438303159/" TargetMode="External"/><Relationship Id="rId1" Type="http://schemas.openxmlformats.org/officeDocument/2006/relationships/hyperlink" Target="https://www.paginasamarillas.com.co/empresas/colegio-fesutrac/popayan-15386323"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5.xm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ivotTable" Target="../pivotTables/pivotTable6.xm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ivotTable" Target="../pivotTables/pivotTable7.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ivotTable" Target="../pivotTables/pivotTable8.xm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ivotTable" Target="../pivotTables/pivotTable9.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es-la.facebook.com/pages/category/College---University/Instituto-de-Ense%C3%B1anza-y-Capacitac%C3%B3n-T%C3%A9cnica-del-Cauca-IDECT-217294438303159/" TargetMode="External"/><Relationship Id="rId1" Type="http://schemas.openxmlformats.org/officeDocument/2006/relationships/hyperlink" Target="https://www.paginasamarillas.com.co/empresas/colegio-fesutrac/popayan-15386323"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ivotTable" Target="../pivotTables/pivotTable10.xml"/></Relationships>
</file>

<file path=xl/worksheets/_rels/sheet25.xml.rels><?xml version="1.0" encoding="UTF-8" standalone="yes"?>
<Relationships xmlns="http://schemas.openxmlformats.org/package/2006/relationships"><Relationship Id="rId1" Type="http://schemas.openxmlformats.org/officeDocument/2006/relationships/pivotTable" Target="../pivotTables/pivotTable11.xml"/></Relationships>
</file>

<file path=xl/worksheets/_rels/sheet26.xml.rels><?xml version="1.0" encoding="UTF-8" standalone="yes"?>
<Relationships xmlns="http://schemas.openxmlformats.org/package/2006/relationships"><Relationship Id="rId1" Type="http://schemas.openxmlformats.org/officeDocument/2006/relationships/pivotTable" Target="../pivotTables/pivotTable12.xml"/></Relationships>
</file>

<file path=xl/worksheets/_rels/sheet27.xml.rels><?xml version="1.0" encoding="UTF-8" standalone="yes"?>
<Relationships xmlns="http://schemas.openxmlformats.org/package/2006/relationships"><Relationship Id="rId1" Type="http://schemas.openxmlformats.org/officeDocument/2006/relationships/pivotTable" Target="../pivotTables/pivotTable13.xml"/></Relationships>
</file>

<file path=xl/worksheets/_rels/sheet28.xml.rels><?xml version="1.0" encoding="UTF-8" standalone="yes"?>
<Relationships xmlns="http://schemas.openxmlformats.org/package/2006/relationships"><Relationship Id="rId1" Type="http://schemas.openxmlformats.org/officeDocument/2006/relationships/pivotTable" Target="../pivotTables/pivotTable14.xml"/></Relationships>
</file>

<file path=xl/worksheets/_rels/sheet29.xml.rels><?xml version="1.0" encoding="UTF-8" standalone="yes"?>
<Relationships xmlns="http://schemas.openxmlformats.org/package/2006/relationships"><Relationship Id="rId1" Type="http://schemas.openxmlformats.org/officeDocument/2006/relationships/pivotTable" Target="../pivotTables/pivotTable15.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es-la.facebook.com/pages/category/College---University/Instituto-de-Ense%C3%B1anza-y-Capacitac%C3%B3n-T%C3%A9cnica-del-Cauca-IDECT-217294438303159/" TargetMode="External"/><Relationship Id="rId1" Type="http://schemas.openxmlformats.org/officeDocument/2006/relationships/hyperlink" Target="https://www.paginasamarillas.com.co/empresas/colegio-fesutrac/popayan-15386323" TargetMode="External"/></Relationships>
</file>

<file path=xl/worksheets/_rels/sheet30.xml.rels><?xml version="1.0" encoding="UTF-8" standalone="yes"?>
<Relationships xmlns="http://schemas.openxmlformats.org/package/2006/relationships"><Relationship Id="rId1" Type="http://schemas.openxmlformats.org/officeDocument/2006/relationships/pivotTable" Target="../pivotTables/pivotTable16.xml"/></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master-maestrias.com/Master-Posgrado/Estudios-Cinematogr%C3%A1ficos/" TargetMode="External"/><Relationship Id="rId2" Type="http://schemas.openxmlformats.org/officeDocument/2006/relationships/hyperlink" Target="https://es-la.facebook.com/pages/category/College---University/Instituto-de-Ense%C3%B1anza-y-Capacitac%C3%B3n-T%C3%A9cnica-del-Cauca-IDECT-217294438303159/" TargetMode="External"/><Relationship Id="rId1" Type="http://schemas.openxmlformats.org/officeDocument/2006/relationships/hyperlink" Target="https://www.paginasamarillas.com.co/empresas/colegio-fesutrac/popayan-15386323" TargetMode="External"/><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2.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3.xm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rgb="FFFF0000"/>
  </sheetPr>
  <dimension ref="A1:CN108"/>
  <sheetViews>
    <sheetView zoomScale="80" zoomScaleNormal="80" workbookViewId="0">
      <pane xSplit="1" ySplit="4" topLeftCell="AH8" activePane="bottomRight" state="frozen"/>
      <selection pane="topRight" activeCell="B1" sqref="B1"/>
      <selection pane="bottomLeft" activeCell="A5" sqref="A5"/>
      <selection pane="bottomRight"/>
    </sheetView>
  </sheetViews>
  <sheetFormatPr baseColWidth="10" defaultColWidth="11.42578125" defaultRowHeight="16.5" x14ac:dyDescent="0.3"/>
  <cols>
    <col min="1" max="1" width="8" style="1" customWidth="1"/>
    <col min="2" max="3" width="11.42578125" style="1"/>
    <col min="4" max="4" width="17.85546875" style="1" customWidth="1"/>
    <col min="5" max="5" width="11.42578125" style="1"/>
    <col min="6" max="6" width="20" style="1" customWidth="1"/>
    <col min="7" max="7" width="11.42578125" style="1"/>
    <col min="8" max="8" width="15.85546875" style="1" customWidth="1"/>
    <col min="9" max="9" width="11.42578125" style="1"/>
    <col min="10" max="14" width="24.5703125" style="1" customWidth="1"/>
    <col min="15" max="15" width="9.42578125" style="1" customWidth="1"/>
    <col min="16" max="16" width="9.85546875" style="1" customWidth="1"/>
    <col min="17" max="17" width="23.140625" style="1" customWidth="1"/>
    <col min="18" max="18" width="11.42578125" style="1"/>
    <col min="19" max="19" width="13.85546875" style="1" customWidth="1"/>
    <col min="20" max="20" width="11.140625" style="1" customWidth="1"/>
    <col min="21" max="21" width="9.7109375" style="1" customWidth="1"/>
    <col min="22" max="22" width="11" style="1" customWidth="1"/>
    <col min="23" max="23" width="11.7109375" style="1" customWidth="1"/>
    <col min="24" max="24" width="10.28515625" style="1" customWidth="1"/>
    <col min="25" max="25" width="14" style="1" customWidth="1"/>
    <col min="26" max="26" width="11.42578125" style="1" customWidth="1"/>
    <col min="27" max="30" width="11.42578125" style="1"/>
    <col min="31" max="31" width="13.42578125" style="1" customWidth="1"/>
    <col min="32" max="33" width="11.42578125" style="1"/>
    <col min="34" max="34" width="35.5703125" style="1" customWidth="1"/>
    <col min="35" max="35" width="14.28515625" style="1" customWidth="1"/>
    <col min="36" max="37" width="11.42578125" style="1"/>
    <col min="38" max="38" width="11.42578125" style="17"/>
    <col min="39" max="39" width="11.42578125" style="4"/>
    <col min="40" max="40" width="16.7109375" style="1" customWidth="1"/>
    <col min="41" max="41" width="13.7109375" style="1" customWidth="1"/>
    <col min="42" max="42" width="12.140625" style="1" customWidth="1"/>
    <col min="43" max="43" width="13.140625" style="1" bestFit="1" customWidth="1"/>
    <col min="44" max="44" width="12.7109375" style="1" customWidth="1"/>
    <col min="45" max="45" width="11.7109375" style="1" customWidth="1"/>
    <col min="46" max="46" width="8.7109375" style="1" customWidth="1"/>
    <col min="47" max="47" width="13.140625" style="1" customWidth="1"/>
    <col min="48" max="48" width="9.5703125" style="1" customWidth="1"/>
    <col min="49" max="49" width="12.5703125" style="1" customWidth="1"/>
    <col min="50" max="50" width="12.5703125" style="1" bestFit="1" customWidth="1"/>
    <col min="51" max="51" width="14.42578125" style="1" customWidth="1"/>
    <col min="52" max="52" width="11.42578125" style="1" customWidth="1"/>
    <col min="53" max="53" width="11.28515625" style="1" customWidth="1"/>
    <col min="54" max="54" width="35.85546875" style="1" customWidth="1"/>
    <col min="55" max="55" width="36" style="1" customWidth="1"/>
    <col min="56" max="56" width="37.7109375" style="1" customWidth="1"/>
    <col min="57" max="57" width="11.42578125" style="1"/>
    <col min="58" max="58" width="21" style="1" customWidth="1"/>
    <col min="59" max="64" width="24.7109375" style="1" customWidth="1"/>
    <col min="65" max="65" width="4.7109375" style="1" bestFit="1" customWidth="1"/>
    <col min="66" max="66" width="6.140625" style="1" bestFit="1" customWidth="1"/>
    <col min="67" max="67" width="31.28515625" style="1" customWidth="1"/>
    <col min="68" max="68" width="21.7109375" style="1" bestFit="1" customWidth="1"/>
    <col min="69" max="69" width="32.5703125" style="1" customWidth="1"/>
    <col min="70" max="70" width="24.85546875" style="1" customWidth="1"/>
    <col min="71" max="71" width="31.5703125" style="1" customWidth="1"/>
    <col min="72" max="72" width="8.85546875" style="1" bestFit="1" customWidth="1"/>
    <col min="73" max="73" width="25.140625" style="1" customWidth="1"/>
    <col min="74" max="74" width="27.5703125" style="1" customWidth="1"/>
    <col min="75" max="75" width="8.85546875" style="1" bestFit="1" customWidth="1"/>
    <col min="76" max="76" width="18.42578125" style="1" customWidth="1"/>
    <col min="77" max="77" width="16.7109375" style="1" customWidth="1"/>
    <col min="78" max="79" width="22.7109375" style="1" customWidth="1"/>
    <col min="80" max="80" width="5" style="1" bestFit="1" customWidth="1"/>
    <col min="81" max="85" width="19" style="1" customWidth="1"/>
    <col min="86" max="86" width="15.85546875" style="1" customWidth="1"/>
    <col min="87" max="88" width="11.42578125" style="1"/>
    <col min="89" max="89" width="8.28515625" style="1" bestFit="1" customWidth="1"/>
    <col min="90" max="90" width="11.42578125" style="1"/>
    <col min="91" max="91" width="4.85546875" style="1" bestFit="1" customWidth="1"/>
    <col min="92" max="92" width="6.140625" style="1" bestFit="1" customWidth="1"/>
    <col min="93" max="16384" width="11.42578125" style="1"/>
  </cols>
  <sheetData>
    <row r="1" spans="1:92" x14ac:dyDescent="0.3">
      <c r="B1" s="2" t="s">
        <v>0</v>
      </c>
      <c r="AL1" s="3"/>
    </row>
    <row r="2" spans="1:92" ht="16.5" customHeight="1" x14ac:dyDescent="0.3">
      <c r="B2" s="2"/>
      <c r="J2" s="98" t="s">
        <v>1</v>
      </c>
      <c r="K2" s="99"/>
      <c r="L2" s="99"/>
      <c r="M2" s="99"/>
      <c r="N2" s="99"/>
      <c r="O2" s="99"/>
      <c r="P2" s="99"/>
      <c r="T2" s="100" t="s">
        <v>2</v>
      </c>
      <c r="U2" s="100"/>
      <c r="V2" s="100"/>
      <c r="W2" s="100"/>
      <c r="X2" s="100"/>
      <c r="Y2" s="100"/>
      <c r="Z2" s="100"/>
      <c r="AA2" s="101"/>
      <c r="AB2" s="102" t="s">
        <v>3</v>
      </c>
      <c r="AC2" s="102"/>
      <c r="AD2" s="102"/>
      <c r="AE2" s="102"/>
      <c r="AF2" s="102"/>
      <c r="AG2" s="102"/>
      <c r="AH2" s="102"/>
      <c r="AI2" s="103" t="s">
        <v>4</v>
      </c>
      <c r="AJ2" s="104"/>
      <c r="AK2" s="104"/>
      <c r="AL2" s="104"/>
      <c r="AM2" s="105"/>
      <c r="AN2" s="102" t="s">
        <v>5</v>
      </c>
      <c r="AO2" s="102"/>
      <c r="AP2" s="102"/>
      <c r="AQ2" s="102"/>
      <c r="AR2" s="102"/>
      <c r="AS2" s="102"/>
      <c r="AT2" s="102"/>
      <c r="AU2" s="102"/>
      <c r="AV2" s="102"/>
      <c r="AW2" s="102"/>
      <c r="AX2" s="102"/>
      <c r="AY2" s="102"/>
      <c r="AZ2" s="102"/>
      <c r="BA2" s="102"/>
      <c r="BG2" s="100" t="s">
        <v>6</v>
      </c>
      <c r="BH2" s="100"/>
      <c r="BI2" s="100"/>
      <c r="BJ2" s="100"/>
      <c r="BK2" s="100"/>
      <c r="BL2" s="100"/>
      <c r="BM2" s="100"/>
      <c r="BN2" s="100"/>
      <c r="BX2" s="94" t="s">
        <v>7</v>
      </c>
      <c r="BY2" s="94"/>
      <c r="BZ2" s="94"/>
      <c r="CA2" s="94"/>
      <c r="CB2" s="94"/>
      <c r="CC2" s="95" t="s">
        <v>8</v>
      </c>
      <c r="CD2" s="96"/>
      <c r="CE2" s="96"/>
      <c r="CF2" s="96"/>
      <c r="CG2" s="96"/>
      <c r="CH2" s="97" t="s">
        <v>9</v>
      </c>
      <c r="CI2" s="97"/>
      <c r="CJ2" s="97"/>
      <c r="CK2" s="97"/>
      <c r="CL2" s="97"/>
      <c r="CM2" s="97"/>
      <c r="CN2" s="97"/>
    </row>
    <row r="3" spans="1:92" s="11" customFormat="1" x14ac:dyDescent="0.25">
      <c r="A3" s="5"/>
      <c r="B3" s="5">
        <v>1</v>
      </c>
      <c r="C3" s="5">
        <v>2</v>
      </c>
      <c r="D3" s="5">
        <v>3</v>
      </c>
      <c r="E3" s="5">
        <v>4</v>
      </c>
      <c r="F3" s="6">
        <v>5</v>
      </c>
      <c r="G3" s="5">
        <v>6</v>
      </c>
      <c r="H3" s="5">
        <v>7</v>
      </c>
      <c r="I3" s="5">
        <v>8</v>
      </c>
      <c r="J3" s="5" t="s">
        <v>10</v>
      </c>
      <c r="K3" s="5" t="s">
        <v>11</v>
      </c>
      <c r="L3" s="5" t="s">
        <v>12</v>
      </c>
      <c r="M3" s="5" t="s">
        <v>13</v>
      </c>
      <c r="N3" s="5" t="s">
        <v>14</v>
      </c>
      <c r="O3" s="5" t="s">
        <v>15</v>
      </c>
      <c r="P3" s="5" t="s">
        <v>16</v>
      </c>
      <c r="Q3" s="6">
        <v>10</v>
      </c>
      <c r="R3" s="5">
        <v>11</v>
      </c>
      <c r="S3" s="6" t="s">
        <v>17</v>
      </c>
      <c r="T3" s="5" t="s">
        <v>18</v>
      </c>
      <c r="U3" s="5" t="s">
        <v>19</v>
      </c>
      <c r="V3" s="5" t="s">
        <v>20</v>
      </c>
      <c r="W3" s="5" t="s">
        <v>21</v>
      </c>
      <c r="X3" s="5" t="s">
        <v>22</v>
      </c>
      <c r="Y3" s="5" t="s">
        <v>23</v>
      </c>
      <c r="Z3" s="5" t="s">
        <v>24</v>
      </c>
      <c r="AA3" s="5" t="s">
        <v>25</v>
      </c>
      <c r="AB3" s="5" t="s">
        <v>26</v>
      </c>
      <c r="AC3" s="5" t="s">
        <v>27</v>
      </c>
      <c r="AD3" s="5" t="s">
        <v>28</v>
      </c>
      <c r="AE3" s="5" t="s">
        <v>29</v>
      </c>
      <c r="AF3" s="5" t="s">
        <v>30</v>
      </c>
      <c r="AG3" s="5" t="s">
        <v>31</v>
      </c>
      <c r="AH3" s="5" t="s">
        <v>32</v>
      </c>
      <c r="AI3" s="5" t="s">
        <v>33</v>
      </c>
      <c r="AJ3" s="5" t="s">
        <v>34</v>
      </c>
      <c r="AK3" s="7" t="s">
        <v>35</v>
      </c>
      <c r="AL3" s="5" t="s">
        <v>36</v>
      </c>
      <c r="AM3" s="8" t="s">
        <v>37</v>
      </c>
      <c r="AN3" s="8" t="s">
        <v>38</v>
      </c>
      <c r="AO3" s="5" t="s">
        <v>39</v>
      </c>
      <c r="AP3" s="5" t="s">
        <v>40</v>
      </c>
      <c r="AQ3" s="5" t="s">
        <v>41</v>
      </c>
      <c r="AR3" s="5" t="s">
        <v>42</v>
      </c>
      <c r="AS3" s="5" t="s">
        <v>43</v>
      </c>
      <c r="AT3" s="5" t="s">
        <v>44</v>
      </c>
      <c r="AU3" s="5" t="s">
        <v>45</v>
      </c>
      <c r="AV3" s="5" t="s">
        <v>46</v>
      </c>
      <c r="AW3" s="5" t="s">
        <v>47</v>
      </c>
      <c r="AX3" s="5" t="s">
        <v>48</v>
      </c>
      <c r="AY3" s="5" t="s">
        <v>49</v>
      </c>
      <c r="AZ3" s="5" t="s">
        <v>50</v>
      </c>
      <c r="BA3" s="5" t="s">
        <v>51</v>
      </c>
      <c r="BB3" s="6">
        <v>16</v>
      </c>
      <c r="BC3" s="5">
        <v>17</v>
      </c>
      <c r="BD3" s="5">
        <v>18</v>
      </c>
      <c r="BE3" s="6">
        <v>19</v>
      </c>
      <c r="BF3" s="5" t="s">
        <v>52</v>
      </c>
      <c r="BG3" s="5" t="s">
        <v>53</v>
      </c>
      <c r="BH3" s="5" t="s">
        <v>54</v>
      </c>
      <c r="BI3" s="5" t="s">
        <v>55</v>
      </c>
      <c r="BJ3" s="5" t="s">
        <v>56</v>
      </c>
      <c r="BK3" s="5" t="s">
        <v>57</v>
      </c>
      <c r="BL3" s="5" t="s">
        <v>58</v>
      </c>
      <c r="BM3" s="5" t="s">
        <v>59</v>
      </c>
      <c r="BN3" s="5" t="s">
        <v>60</v>
      </c>
      <c r="BO3" s="5">
        <v>21</v>
      </c>
      <c r="BP3" s="5">
        <v>22</v>
      </c>
      <c r="BQ3" s="9">
        <v>23</v>
      </c>
      <c r="BR3" s="6" t="s">
        <v>61</v>
      </c>
      <c r="BS3" s="5">
        <v>24</v>
      </c>
      <c r="BT3" s="5" t="s">
        <v>62</v>
      </c>
      <c r="BU3" s="6">
        <v>25</v>
      </c>
      <c r="BV3" s="5">
        <v>26</v>
      </c>
      <c r="BW3" s="5" t="s">
        <v>63</v>
      </c>
      <c r="BX3" s="5" t="s">
        <v>64</v>
      </c>
      <c r="BY3" s="5" t="s">
        <v>65</v>
      </c>
      <c r="BZ3" s="5" t="s">
        <v>66</v>
      </c>
      <c r="CA3" s="5" t="s">
        <v>67</v>
      </c>
      <c r="CB3" s="5" t="s">
        <v>68</v>
      </c>
      <c r="CC3" s="5" t="s">
        <v>69</v>
      </c>
      <c r="CD3" s="10" t="s">
        <v>70</v>
      </c>
      <c r="CE3" s="10" t="s">
        <v>71</v>
      </c>
      <c r="CF3" s="10" t="s">
        <v>72</v>
      </c>
      <c r="CG3" s="10" t="s">
        <v>73</v>
      </c>
      <c r="CH3" s="10" t="s">
        <v>74</v>
      </c>
      <c r="CI3" s="10" t="s">
        <v>75</v>
      </c>
      <c r="CJ3" s="10" t="s">
        <v>76</v>
      </c>
      <c r="CK3" s="10" t="s">
        <v>77</v>
      </c>
      <c r="CL3" s="10" t="s">
        <v>78</v>
      </c>
      <c r="CM3" s="10" t="s">
        <v>79</v>
      </c>
      <c r="CN3" s="10" t="s">
        <v>80</v>
      </c>
    </row>
    <row r="4" spans="1:92" s="11" customFormat="1" ht="82.5" x14ac:dyDescent="0.25">
      <c r="A4" s="5" t="s">
        <v>81</v>
      </c>
      <c r="B4" s="12" t="s">
        <v>82</v>
      </c>
      <c r="C4" s="5" t="s">
        <v>83</v>
      </c>
      <c r="D4" s="12" t="s">
        <v>84</v>
      </c>
      <c r="E4" s="5" t="s">
        <v>85</v>
      </c>
      <c r="F4" s="12" t="s">
        <v>86</v>
      </c>
      <c r="G4" s="12" t="s">
        <v>87</v>
      </c>
      <c r="H4" s="12" t="s">
        <v>88</v>
      </c>
      <c r="I4" s="12" t="s">
        <v>89</v>
      </c>
      <c r="J4" s="12" t="s">
        <v>90</v>
      </c>
      <c r="K4" s="12" t="s">
        <v>91</v>
      </c>
      <c r="L4" s="12" t="s">
        <v>92</v>
      </c>
      <c r="M4" s="12" t="s">
        <v>93</v>
      </c>
      <c r="N4" s="12" t="s">
        <v>94</v>
      </c>
      <c r="O4" s="12" t="s">
        <v>95</v>
      </c>
      <c r="P4" s="12" t="s">
        <v>96</v>
      </c>
      <c r="Q4" s="12" t="s">
        <v>97</v>
      </c>
      <c r="R4" s="12" t="s">
        <v>98</v>
      </c>
      <c r="S4" s="12" t="s">
        <v>99</v>
      </c>
      <c r="T4" s="12" t="s">
        <v>100</v>
      </c>
      <c r="U4" s="12" t="s">
        <v>101</v>
      </c>
      <c r="V4" s="12" t="s">
        <v>102</v>
      </c>
      <c r="W4" s="12" t="s">
        <v>103</v>
      </c>
      <c r="X4" s="12" t="s">
        <v>104</v>
      </c>
      <c r="Y4" s="12" t="s">
        <v>105</v>
      </c>
      <c r="Z4" s="12" t="s">
        <v>95</v>
      </c>
      <c r="AA4" s="5" t="s">
        <v>106</v>
      </c>
      <c r="AB4" s="12" t="s">
        <v>107</v>
      </c>
      <c r="AC4" s="5" t="s">
        <v>108</v>
      </c>
      <c r="AD4" s="5" t="s">
        <v>109</v>
      </c>
      <c r="AE4" s="5" t="s">
        <v>110</v>
      </c>
      <c r="AF4" s="5" t="s">
        <v>111</v>
      </c>
      <c r="AG4" s="5" t="s">
        <v>106</v>
      </c>
      <c r="AH4" s="5" t="s">
        <v>112</v>
      </c>
      <c r="AI4" s="12" t="s">
        <v>113</v>
      </c>
      <c r="AJ4" s="12" t="s">
        <v>114</v>
      </c>
      <c r="AK4" s="13" t="s">
        <v>115</v>
      </c>
      <c r="AL4" s="5" t="s">
        <v>95</v>
      </c>
      <c r="AM4" s="8" t="s">
        <v>106</v>
      </c>
      <c r="AN4" s="14" t="s">
        <v>116</v>
      </c>
      <c r="AO4" s="12" t="s">
        <v>117</v>
      </c>
      <c r="AP4" s="12" t="s">
        <v>118</v>
      </c>
      <c r="AQ4" s="12" t="s">
        <v>119</v>
      </c>
      <c r="AR4" s="12" t="s">
        <v>120</v>
      </c>
      <c r="AS4" s="12" t="s">
        <v>121</v>
      </c>
      <c r="AT4" s="12" t="s">
        <v>122</v>
      </c>
      <c r="AU4" s="12" t="s">
        <v>123</v>
      </c>
      <c r="AV4" s="12" t="s">
        <v>124</v>
      </c>
      <c r="AW4" s="12" t="s">
        <v>125</v>
      </c>
      <c r="AX4" s="12" t="s">
        <v>126</v>
      </c>
      <c r="AY4" s="12" t="s">
        <v>127</v>
      </c>
      <c r="AZ4" s="12" t="s">
        <v>95</v>
      </c>
      <c r="BA4" s="12" t="s">
        <v>128</v>
      </c>
      <c r="BB4" s="12" t="s">
        <v>129</v>
      </c>
      <c r="BC4" s="12" t="s">
        <v>130</v>
      </c>
      <c r="BD4" s="12" t="s">
        <v>131</v>
      </c>
      <c r="BE4" s="12" t="s">
        <v>132</v>
      </c>
      <c r="BF4" s="12" t="s">
        <v>133</v>
      </c>
      <c r="BG4" s="12" t="s">
        <v>134</v>
      </c>
      <c r="BH4" s="12" t="s">
        <v>135</v>
      </c>
      <c r="BI4" s="12" t="s">
        <v>136</v>
      </c>
      <c r="BJ4" s="12" t="s">
        <v>137</v>
      </c>
      <c r="BK4" s="12" t="s">
        <v>138</v>
      </c>
      <c r="BL4" s="12" t="s">
        <v>139</v>
      </c>
      <c r="BM4" s="12" t="s">
        <v>111</v>
      </c>
      <c r="BN4" s="12" t="s">
        <v>106</v>
      </c>
      <c r="BO4" s="12" t="s">
        <v>140</v>
      </c>
      <c r="BP4" s="12" t="s">
        <v>141</v>
      </c>
      <c r="BQ4" s="12" t="s">
        <v>142</v>
      </c>
      <c r="BR4" s="12" t="s">
        <v>112</v>
      </c>
      <c r="BS4" s="12" t="s">
        <v>143</v>
      </c>
      <c r="BT4" s="12" t="s">
        <v>112</v>
      </c>
      <c r="BU4" s="12" t="s">
        <v>144</v>
      </c>
      <c r="BV4" s="12" t="s">
        <v>145</v>
      </c>
      <c r="BW4" s="12" t="s">
        <v>112</v>
      </c>
      <c r="BX4" s="12" t="s">
        <v>146</v>
      </c>
      <c r="BY4" s="12" t="s">
        <v>147</v>
      </c>
      <c r="BZ4" s="12" t="s">
        <v>148</v>
      </c>
      <c r="CA4" s="12" t="s">
        <v>95</v>
      </c>
      <c r="CB4" s="12" t="s">
        <v>128</v>
      </c>
      <c r="CC4" s="12" t="s">
        <v>149</v>
      </c>
      <c r="CD4" s="12" t="s">
        <v>150</v>
      </c>
      <c r="CE4" s="12" t="s">
        <v>151</v>
      </c>
      <c r="CF4" s="12" t="s">
        <v>95</v>
      </c>
      <c r="CG4" s="12" t="s">
        <v>96</v>
      </c>
      <c r="CH4" s="12" t="s">
        <v>152</v>
      </c>
      <c r="CI4" s="12" t="s">
        <v>153</v>
      </c>
      <c r="CJ4" s="12" t="s">
        <v>154</v>
      </c>
      <c r="CK4" s="12" t="s">
        <v>155</v>
      </c>
      <c r="CL4" s="12" t="s">
        <v>156</v>
      </c>
      <c r="CM4" s="12" t="s">
        <v>95</v>
      </c>
      <c r="CN4" s="12" t="s">
        <v>106</v>
      </c>
    </row>
    <row r="5" spans="1:92" hidden="1" x14ac:dyDescent="0.3">
      <c r="A5" s="15">
        <v>1</v>
      </c>
      <c r="B5" s="15">
        <v>2000</v>
      </c>
      <c r="C5" s="15" t="s">
        <v>157</v>
      </c>
      <c r="D5" s="15" t="s">
        <v>158</v>
      </c>
      <c r="E5" s="15" t="s">
        <v>159</v>
      </c>
      <c r="F5" s="15" t="s">
        <v>160</v>
      </c>
      <c r="G5" s="15" t="s">
        <v>161</v>
      </c>
      <c r="H5" s="15" t="s">
        <v>162</v>
      </c>
      <c r="I5" s="15">
        <v>2</v>
      </c>
      <c r="J5" s="15"/>
      <c r="K5" s="15"/>
      <c r="L5" s="15"/>
      <c r="M5" s="15"/>
      <c r="N5" s="15" t="s">
        <v>163</v>
      </c>
      <c r="O5" s="15"/>
      <c r="P5" s="15"/>
      <c r="Q5" s="15" t="s">
        <v>164</v>
      </c>
      <c r="R5" s="15" t="s">
        <v>165</v>
      </c>
      <c r="S5" s="15"/>
      <c r="T5" s="15" t="s">
        <v>163</v>
      </c>
      <c r="U5" s="15" t="s">
        <v>163</v>
      </c>
      <c r="V5" s="15"/>
      <c r="W5" s="15"/>
      <c r="X5" s="15"/>
      <c r="Y5" s="15"/>
      <c r="Z5" s="15"/>
      <c r="AA5" s="15"/>
      <c r="AB5" s="15" t="s">
        <v>163</v>
      </c>
      <c r="AC5" s="15" t="s">
        <v>163</v>
      </c>
      <c r="AD5" s="15"/>
      <c r="AE5" s="15"/>
      <c r="AF5" s="15"/>
      <c r="AG5" s="15"/>
      <c r="AH5" s="15"/>
      <c r="AI5" s="15"/>
      <c r="AJ5" s="15"/>
      <c r="AK5" s="16"/>
      <c r="AM5" s="18"/>
      <c r="AN5" s="19" t="s">
        <v>163</v>
      </c>
      <c r="AO5" s="15"/>
      <c r="AP5" s="15" t="s">
        <v>163</v>
      </c>
      <c r="AQ5" s="15" t="s">
        <v>163</v>
      </c>
      <c r="AR5" s="15"/>
      <c r="AS5" s="15"/>
      <c r="AT5" s="15" t="s">
        <v>163</v>
      </c>
      <c r="AU5" s="15"/>
      <c r="AV5" s="15" t="s">
        <v>163</v>
      </c>
      <c r="AW5" s="15"/>
      <c r="AX5" s="15"/>
      <c r="AY5" s="15" t="s">
        <v>163</v>
      </c>
      <c r="AZ5" s="15"/>
      <c r="BA5" s="15"/>
      <c r="BB5" s="15" t="s">
        <v>166</v>
      </c>
      <c r="BC5" s="15" t="s">
        <v>167</v>
      </c>
      <c r="BD5" s="15"/>
      <c r="BE5" s="15" t="s">
        <v>165</v>
      </c>
      <c r="BF5" s="15" t="s">
        <v>168</v>
      </c>
      <c r="BG5" s="15"/>
      <c r="BH5" s="15" t="s">
        <v>163</v>
      </c>
      <c r="BI5" s="15" t="s">
        <v>163</v>
      </c>
      <c r="BJ5" s="15" t="s">
        <v>163</v>
      </c>
      <c r="BK5" s="15" t="s">
        <v>163</v>
      </c>
      <c r="BL5" s="15" t="s">
        <v>163</v>
      </c>
      <c r="BM5" s="15"/>
      <c r="BN5" s="15"/>
      <c r="BO5" s="15" t="s">
        <v>169</v>
      </c>
      <c r="BP5" s="15" t="s">
        <v>169</v>
      </c>
      <c r="BQ5" s="15"/>
      <c r="BR5" s="15"/>
      <c r="BS5" s="15"/>
      <c r="BT5" s="15"/>
      <c r="BU5" s="15" t="s">
        <v>170</v>
      </c>
      <c r="BV5" s="15"/>
      <c r="BW5" s="15"/>
      <c r="BX5" s="15" t="s">
        <v>163</v>
      </c>
      <c r="BY5" s="15" t="s">
        <v>163</v>
      </c>
      <c r="BZ5" s="15" t="s">
        <v>163</v>
      </c>
      <c r="CA5" s="15"/>
      <c r="CB5" s="15"/>
      <c r="CC5" s="15"/>
      <c r="CD5" s="15" t="s">
        <v>171</v>
      </c>
      <c r="CE5" s="15"/>
      <c r="CF5" s="15"/>
      <c r="CG5" s="15"/>
      <c r="CH5" s="15" t="s">
        <v>163</v>
      </c>
      <c r="CI5" s="15" t="s">
        <v>163</v>
      </c>
      <c r="CJ5" s="15"/>
      <c r="CK5" s="15" t="s">
        <v>163</v>
      </c>
      <c r="CL5" s="15"/>
      <c r="CM5" s="15"/>
      <c r="CN5" s="15"/>
    </row>
    <row r="6" spans="1:92" hidden="1" x14ac:dyDescent="0.3">
      <c r="A6" s="15">
        <v>2</v>
      </c>
      <c r="B6" s="15">
        <v>1993</v>
      </c>
      <c r="C6" s="15" t="s">
        <v>172</v>
      </c>
      <c r="D6" s="15"/>
      <c r="E6" s="15" t="s">
        <v>159</v>
      </c>
      <c r="F6" s="15" t="s">
        <v>173</v>
      </c>
      <c r="G6" s="15" t="s">
        <v>161</v>
      </c>
      <c r="H6" s="15" t="s">
        <v>174</v>
      </c>
      <c r="I6" s="15">
        <v>4</v>
      </c>
      <c r="J6" s="15"/>
      <c r="K6" s="15"/>
      <c r="L6" s="15"/>
      <c r="M6" s="15"/>
      <c r="N6" s="15" t="s">
        <v>163</v>
      </c>
      <c r="O6" s="15"/>
      <c r="P6" s="15"/>
      <c r="Q6" s="15" t="s">
        <v>175</v>
      </c>
      <c r="R6" s="15" t="s">
        <v>176</v>
      </c>
      <c r="S6" s="15" t="s">
        <v>177</v>
      </c>
      <c r="T6" s="15"/>
      <c r="U6" s="15"/>
      <c r="V6" s="15"/>
      <c r="W6" s="15"/>
      <c r="X6" s="15" t="s">
        <v>163</v>
      </c>
      <c r="Y6" s="15"/>
      <c r="Z6" s="15"/>
      <c r="AA6" s="15"/>
      <c r="AB6" s="15" t="s">
        <v>163</v>
      </c>
      <c r="AC6" s="15" t="s">
        <v>163</v>
      </c>
      <c r="AD6" s="15" t="s">
        <v>163</v>
      </c>
      <c r="AE6" s="15"/>
      <c r="AF6" s="15"/>
      <c r="AG6" s="15"/>
      <c r="AH6" s="15"/>
      <c r="AI6" s="15"/>
      <c r="AJ6" s="15" t="s">
        <v>163</v>
      </c>
      <c r="AK6" s="16" t="s">
        <v>163</v>
      </c>
      <c r="AM6" s="18"/>
      <c r="AN6" s="19"/>
      <c r="AO6" s="15"/>
      <c r="AP6" s="15" t="s">
        <v>163</v>
      </c>
      <c r="AQ6" s="15" t="s">
        <v>163</v>
      </c>
      <c r="AR6" s="15" t="s">
        <v>163</v>
      </c>
      <c r="AS6" s="15"/>
      <c r="AT6" s="15"/>
      <c r="AU6" s="15" t="s">
        <v>163</v>
      </c>
      <c r="AV6" s="15"/>
      <c r="AW6" s="15" t="s">
        <v>163</v>
      </c>
      <c r="AX6" s="15" t="s">
        <v>163</v>
      </c>
      <c r="AY6" s="15"/>
      <c r="AZ6" s="15"/>
      <c r="BA6" s="15"/>
      <c r="BB6" s="15" t="s">
        <v>178</v>
      </c>
      <c r="BC6" s="15" t="s">
        <v>179</v>
      </c>
      <c r="BD6" s="15"/>
      <c r="BE6" s="15" t="s">
        <v>165</v>
      </c>
      <c r="BF6" s="15" t="s">
        <v>180</v>
      </c>
      <c r="BG6" s="15"/>
      <c r="BH6" s="15" t="s">
        <v>163</v>
      </c>
      <c r="BI6" s="15"/>
      <c r="BJ6" s="15"/>
      <c r="BK6" s="15"/>
      <c r="BL6" s="15"/>
      <c r="BM6" s="15"/>
      <c r="BN6" s="15"/>
      <c r="BO6" s="15" t="s">
        <v>169</v>
      </c>
      <c r="BP6" s="15" t="s">
        <v>181</v>
      </c>
      <c r="BQ6" s="15" t="s">
        <v>165</v>
      </c>
      <c r="BR6" s="15" t="s">
        <v>182</v>
      </c>
      <c r="BS6" s="15" t="s">
        <v>165</v>
      </c>
      <c r="BT6" s="15"/>
      <c r="BU6" s="15" t="s">
        <v>183</v>
      </c>
      <c r="BV6" s="15" t="s">
        <v>165</v>
      </c>
      <c r="BW6" s="15"/>
      <c r="BX6" s="15" t="s">
        <v>163</v>
      </c>
      <c r="BY6" s="15"/>
      <c r="BZ6" s="15" t="s">
        <v>163</v>
      </c>
      <c r="CA6" s="15"/>
      <c r="CB6" s="15"/>
      <c r="CC6" s="15"/>
      <c r="CD6" s="15" t="s">
        <v>171</v>
      </c>
      <c r="CE6" s="15" t="s">
        <v>184</v>
      </c>
      <c r="CF6" s="15"/>
      <c r="CG6" s="15"/>
      <c r="CH6" s="15" t="s">
        <v>163</v>
      </c>
      <c r="CI6" s="15"/>
      <c r="CJ6" s="15"/>
      <c r="CK6" s="15" t="s">
        <v>163</v>
      </c>
      <c r="CL6" s="15"/>
      <c r="CM6" s="15"/>
      <c r="CN6" s="15"/>
    </row>
    <row r="7" spans="1:92" hidden="1" x14ac:dyDescent="0.3">
      <c r="A7" s="15">
        <v>3</v>
      </c>
      <c r="B7" s="15">
        <v>1997</v>
      </c>
      <c r="C7" s="15" t="s">
        <v>157</v>
      </c>
      <c r="D7" s="15" t="s">
        <v>185</v>
      </c>
      <c r="E7" s="15" t="s">
        <v>159</v>
      </c>
      <c r="F7" s="15" t="s">
        <v>186</v>
      </c>
      <c r="G7" s="15" t="s">
        <v>161</v>
      </c>
      <c r="H7" s="15" t="s">
        <v>162</v>
      </c>
      <c r="I7" s="15">
        <v>2</v>
      </c>
      <c r="J7" s="15"/>
      <c r="K7" s="15"/>
      <c r="L7" s="15"/>
      <c r="M7" s="15"/>
      <c r="N7" s="15" t="s">
        <v>163</v>
      </c>
      <c r="O7" s="15"/>
      <c r="P7" s="15"/>
      <c r="Q7" s="15" t="s">
        <v>187</v>
      </c>
      <c r="R7" s="15" t="s">
        <v>176</v>
      </c>
      <c r="S7" s="15" t="s">
        <v>188</v>
      </c>
      <c r="T7" s="15" t="s">
        <v>163</v>
      </c>
      <c r="U7" s="15"/>
      <c r="V7" s="15"/>
      <c r="W7" s="15"/>
      <c r="X7" s="15"/>
      <c r="Y7" s="15"/>
      <c r="Z7" s="15"/>
      <c r="AA7" s="15"/>
      <c r="AB7" s="15"/>
      <c r="AC7" s="15" t="s">
        <v>163</v>
      </c>
      <c r="AD7" s="15"/>
      <c r="AE7" s="15"/>
      <c r="AF7" s="15"/>
      <c r="AG7" s="15"/>
      <c r="AH7" s="15"/>
      <c r="AI7" s="15"/>
      <c r="AJ7" s="15" t="s">
        <v>163</v>
      </c>
      <c r="AK7" s="16"/>
      <c r="AM7" s="18"/>
      <c r="AN7" s="19"/>
      <c r="AO7" s="15"/>
      <c r="AP7" s="15"/>
      <c r="AQ7" s="15"/>
      <c r="AR7" s="15"/>
      <c r="AS7" s="15"/>
      <c r="AT7" s="15"/>
      <c r="AU7" s="15"/>
      <c r="AV7" s="15"/>
      <c r="AW7" s="15" t="s">
        <v>163</v>
      </c>
      <c r="AX7" s="15"/>
      <c r="AY7" s="15" t="s">
        <v>163</v>
      </c>
      <c r="AZ7" s="15"/>
      <c r="BA7" s="15"/>
      <c r="BB7" s="15" t="s">
        <v>189</v>
      </c>
      <c r="BC7" s="15" t="s">
        <v>190</v>
      </c>
      <c r="BD7" s="15"/>
      <c r="BE7" s="15" t="s">
        <v>165</v>
      </c>
      <c r="BF7" s="15" t="s">
        <v>191</v>
      </c>
      <c r="BG7" s="15"/>
      <c r="BH7" s="15"/>
      <c r="BI7" s="15"/>
      <c r="BJ7" s="15"/>
      <c r="BK7" s="15"/>
      <c r="BL7" s="15"/>
      <c r="BM7" s="15" t="s">
        <v>163</v>
      </c>
      <c r="BN7" s="15" t="s">
        <v>192</v>
      </c>
      <c r="BO7" s="15" t="s">
        <v>169</v>
      </c>
      <c r="BP7" s="15" t="s">
        <v>169</v>
      </c>
      <c r="BQ7" s="15" t="s">
        <v>176</v>
      </c>
      <c r="BR7" s="15" t="s">
        <v>193</v>
      </c>
      <c r="BS7" s="15" t="s">
        <v>176</v>
      </c>
      <c r="BT7" s="15" t="s">
        <v>194</v>
      </c>
      <c r="BU7" s="15" t="s">
        <v>195</v>
      </c>
      <c r="BV7" s="15" t="s">
        <v>176</v>
      </c>
      <c r="BW7" s="15" t="s">
        <v>196</v>
      </c>
      <c r="BX7" s="15" t="s">
        <v>163</v>
      </c>
      <c r="BY7" s="15" t="s">
        <v>163</v>
      </c>
      <c r="BZ7" s="15"/>
      <c r="CA7" s="15" t="s">
        <v>163</v>
      </c>
      <c r="CB7" s="15" t="s">
        <v>197</v>
      </c>
      <c r="CC7" s="15"/>
      <c r="CD7" s="15" t="s">
        <v>171</v>
      </c>
      <c r="CE7" s="15"/>
      <c r="CF7" s="15"/>
      <c r="CG7" s="15"/>
      <c r="CH7" s="15" t="s">
        <v>163</v>
      </c>
      <c r="CI7" s="15" t="s">
        <v>163</v>
      </c>
      <c r="CJ7" s="15" t="s">
        <v>163</v>
      </c>
      <c r="CK7" s="15"/>
      <c r="CL7" s="15"/>
      <c r="CM7" s="15"/>
      <c r="CN7" s="15"/>
    </row>
    <row r="8" spans="1:92" x14ac:dyDescent="0.3">
      <c r="A8" s="15">
        <v>4</v>
      </c>
      <c r="B8" s="15">
        <v>1993</v>
      </c>
      <c r="C8" s="15" t="s">
        <v>157</v>
      </c>
      <c r="D8" s="15" t="s">
        <v>198</v>
      </c>
      <c r="E8" s="15" t="s">
        <v>159</v>
      </c>
      <c r="F8" s="15" t="s">
        <v>199</v>
      </c>
      <c r="G8" s="15" t="s">
        <v>200</v>
      </c>
      <c r="H8" s="15" t="s">
        <v>162</v>
      </c>
      <c r="I8" s="15">
        <v>2</v>
      </c>
      <c r="J8" s="15"/>
      <c r="K8" s="15"/>
      <c r="L8" s="15"/>
      <c r="M8" s="15" t="s">
        <v>163</v>
      </c>
      <c r="N8" s="15"/>
      <c r="O8" s="15"/>
      <c r="P8" s="15"/>
      <c r="Q8" s="15" t="s">
        <v>201</v>
      </c>
      <c r="R8" s="15" t="s">
        <v>165</v>
      </c>
      <c r="S8" s="15"/>
      <c r="T8" s="15" t="s">
        <v>163</v>
      </c>
      <c r="U8" s="15"/>
      <c r="V8" s="15" t="s">
        <v>163</v>
      </c>
      <c r="W8" s="15"/>
      <c r="X8" s="15"/>
      <c r="Y8" s="15"/>
      <c r="Z8" s="15"/>
      <c r="AA8" s="15"/>
      <c r="AB8" s="15" t="s">
        <v>163</v>
      </c>
      <c r="AC8" s="15"/>
      <c r="AD8" s="15" t="s">
        <v>163</v>
      </c>
      <c r="AE8" s="15"/>
      <c r="AF8" s="15"/>
      <c r="AG8" s="15"/>
      <c r="AH8" s="15" t="s">
        <v>202</v>
      </c>
      <c r="AI8" s="15"/>
      <c r="AJ8" s="15" t="s">
        <v>163</v>
      </c>
      <c r="AK8" s="16"/>
      <c r="AM8" s="18"/>
      <c r="AN8" s="19" t="s">
        <v>163</v>
      </c>
      <c r="AO8" s="15"/>
      <c r="AP8" s="15"/>
      <c r="AQ8" s="15" t="s">
        <v>163</v>
      </c>
      <c r="AR8" s="15"/>
      <c r="AS8" s="15"/>
      <c r="AT8" s="15"/>
      <c r="AU8" s="15"/>
      <c r="AV8" s="15"/>
      <c r="AW8" s="15" t="s">
        <v>163</v>
      </c>
      <c r="AX8" s="15"/>
      <c r="AY8" s="15"/>
      <c r="AZ8" s="15" t="s">
        <v>163</v>
      </c>
      <c r="BA8" s="15" t="s">
        <v>203</v>
      </c>
      <c r="BB8" s="15" t="s">
        <v>204</v>
      </c>
      <c r="BC8" s="15" t="s">
        <v>205</v>
      </c>
      <c r="BD8" s="15" t="s">
        <v>206</v>
      </c>
      <c r="BE8" s="15" t="s">
        <v>176</v>
      </c>
      <c r="BF8" s="15"/>
      <c r="BG8" s="15"/>
      <c r="BH8" s="15" t="s">
        <v>163</v>
      </c>
      <c r="BI8" s="15"/>
      <c r="BJ8" s="15"/>
      <c r="BK8" s="15"/>
      <c r="BL8" s="15"/>
      <c r="BM8" s="15"/>
      <c r="BN8" s="15"/>
      <c r="BO8" s="15" t="s">
        <v>169</v>
      </c>
      <c r="BP8" s="15" t="s">
        <v>169</v>
      </c>
      <c r="BQ8" s="15" t="s">
        <v>165</v>
      </c>
      <c r="BR8" s="15" t="s">
        <v>207</v>
      </c>
      <c r="BS8" s="15" t="s">
        <v>165</v>
      </c>
      <c r="BT8" s="15" t="s">
        <v>208</v>
      </c>
      <c r="BU8" s="15" t="s">
        <v>209</v>
      </c>
      <c r="BV8" s="15" t="s">
        <v>176</v>
      </c>
      <c r="BW8" s="15" t="s">
        <v>210</v>
      </c>
      <c r="BX8" s="15" t="s">
        <v>163</v>
      </c>
      <c r="BY8" s="15"/>
      <c r="BZ8" s="15"/>
      <c r="CA8" s="15"/>
      <c r="CB8" s="15"/>
      <c r="CC8" s="15" t="s">
        <v>211</v>
      </c>
      <c r="CD8" s="15"/>
      <c r="CE8" s="15"/>
      <c r="CF8" s="15"/>
      <c r="CG8" s="15"/>
      <c r="CH8" s="15"/>
      <c r="CI8" s="15" t="s">
        <v>163</v>
      </c>
      <c r="CJ8" s="15"/>
      <c r="CK8" s="15"/>
      <c r="CL8" s="15"/>
      <c r="CM8" s="15"/>
      <c r="CN8" s="15"/>
    </row>
    <row r="9" spans="1:92" hidden="1" x14ac:dyDescent="0.3">
      <c r="A9" s="15">
        <v>5</v>
      </c>
      <c r="B9" s="15">
        <v>2001</v>
      </c>
      <c r="C9" s="15" t="s">
        <v>157</v>
      </c>
      <c r="D9" s="15" t="s">
        <v>158</v>
      </c>
      <c r="E9" s="15" t="s">
        <v>159</v>
      </c>
      <c r="F9" s="15" t="s">
        <v>212</v>
      </c>
      <c r="G9" s="15" t="s">
        <v>161</v>
      </c>
      <c r="H9" s="15" t="s">
        <v>162</v>
      </c>
      <c r="I9" s="15">
        <v>2</v>
      </c>
      <c r="J9" s="15"/>
      <c r="K9" s="15"/>
      <c r="L9" s="15"/>
      <c r="M9" s="15"/>
      <c r="N9" s="15" t="s">
        <v>163</v>
      </c>
      <c r="O9" s="15"/>
      <c r="P9" s="15"/>
      <c r="Q9" s="15" t="s">
        <v>213</v>
      </c>
      <c r="R9" s="15" t="s">
        <v>165</v>
      </c>
      <c r="S9" s="15"/>
      <c r="T9" s="15" t="s">
        <v>163</v>
      </c>
      <c r="U9" s="15"/>
      <c r="V9" s="15"/>
      <c r="W9" s="15"/>
      <c r="X9" s="15" t="s">
        <v>163</v>
      </c>
      <c r="Y9" s="15"/>
      <c r="Z9" s="15"/>
      <c r="AA9" s="15"/>
      <c r="AB9" s="15"/>
      <c r="AC9" s="15" t="s">
        <v>163</v>
      </c>
      <c r="AD9" s="15"/>
      <c r="AE9" s="15"/>
      <c r="AF9" s="15"/>
      <c r="AG9" s="15"/>
      <c r="AH9" s="15"/>
      <c r="AI9" s="15"/>
      <c r="AJ9" s="15" t="s">
        <v>163</v>
      </c>
      <c r="AK9" s="16"/>
      <c r="AM9" s="18"/>
      <c r="AN9" s="19"/>
      <c r="AO9" s="15"/>
      <c r="AP9" s="15"/>
      <c r="AQ9" s="15"/>
      <c r="AR9" s="15"/>
      <c r="AS9" s="15"/>
      <c r="AT9" s="15"/>
      <c r="AU9" s="15"/>
      <c r="AV9" s="15" t="s">
        <v>163</v>
      </c>
      <c r="AW9" s="15"/>
      <c r="AX9" s="15"/>
      <c r="AY9" s="15" t="s">
        <v>163</v>
      </c>
      <c r="AZ9" s="15"/>
      <c r="BA9" s="15"/>
      <c r="BB9" s="15" t="s">
        <v>214</v>
      </c>
      <c r="BC9" s="15" t="s">
        <v>214</v>
      </c>
      <c r="BD9" s="15" t="s">
        <v>176</v>
      </c>
      <c r="BE9" s="15" t="s">
        <v>165</v>
      </c>
      <c r="BF9" s="15" t="s">
        <v>215</v>
      </c>
      <c r="BG9" s="15" t="s">
        <v>163</v>
      </c>
      <c r="BH9" s="15"/>
      <c r="BI9" s="15" t="s">
        <v>163</v>
      </c>
      <c r="BJ9" s="15" t="s">
        <v>163</v>
      </c>
      <c r="BK9" s="15" t="s">
        <v>163</v>
      </c>
      <c r="BL9" s="15"/>
      <c r="BM9" s="15"/>
      <c r="BN9" s="15"/>
      <c r="BO9" s="15" t="s">
        <v>169</v>
      </c>
      <c r="BP9" s="15" t="s">
        <v>181</v>
      </c>
      <c r="BQ9" s="15" t="s">
        <v>165</v>
      </c>
      <c r="BR9" s="15" t="s">
        <v>216</v>
      </c>
      <c r="BS9" s="15" t="s">
        <v>176</v>
      </c>
      <c r="BT9" s="15" t="s">
        <v>217</v>
      </c>
      <c r="BU9" s="15" t="s">
        <v>218</v>
      </c>
      <c r="BV9" s="15" t="s">
        <v>176</v>
      </c>
      <c r="BW9" s="15" t="s">
        <v>219</v>
      </c>
      <c r="BX9" s="15" t="s">
        <v>163</v>
      </c>
      <c r="BY9" s="15"/>
      <c r="BZ9" s="15"/>
      <c r="CA9" s="15"/>
      <c r="CB9" s="15"/>
      <c r="CC9" s="15" t="s">
        <v>211</v>
      </c>
      <c r="CD9" s="15"/>
      <c r="CE9" s="15"/>
      <c r="CF9" s="15"/>
      <c r="CG9" s="15"/>
      <c r="CH9" s="15" t="s">
        <v>163</v>
      </c>
      <c r="CI9" s="15" t="s">
        <v>163</v>
      </c>
      <c r="CJ9" s="15" t="s">
        <v>163</v>
      </c>
      <c r="CK9" s="15"/>
      <c r="CL9" s="15"/>
      <c r="CM9" s="15"/>
      <c r="CN9" s="15"/>
    </row>
    <row r="10" spans="1:92" x14ac:dyDescent="0.3">
      <c r="A10" s="15">
        <v>6</v>
      </c>
      <c r="B10" s="15">
        <v>2001</v>
      </c>
      <c r="C10" s="15" t="s">
        <v>157</v>
      </c>
      <c r="D10" s="15" t="s">
        <v>220</v>
      </c>
      <c r="E10" s="15" t="s">
        <v>159</v>
      </c>
      <c r="F10" s="15" t="s">
        <v>221</v>
      </c>
      <c r="G10" s="15" t="s">
        <v>200</v>
      </c>
      <c r="H10" s="15" t="s">
        <v>162</v>
      </c>
      <c r="I10" s="15">
        <v>2</v>
      </c>
      <c r="J10" s="15"/>
      <c r="K10" s="15"/>
      <c r="L10" s="15"/>
      <c r="M10" s="15"/>
      <c r="N10" s="15" t="s">
        <v>163</v>
      </c>
      <c r="O10" s="15"/>
      <c r="P10" s="15"/>
      <c r="Q10" s="15" t="s">
        <v>222</v>
      </c>
      <c r="R10" s="15" t="s">
        <v>165</v>
      </c>
      <c r="S10" s="15"/>
      <c r="T10" s="15"/>
      <c r="U10" s="15"/>
      <c r="V10" s="15" t="s">
        <v>163</v>
      </c>
      <c r="W10" s="15"/>
      <c r="X10" s="15"/>
      <c r="Y10" s="15"/>
      <c r="Z10" s="15"/>
      <c r="AA10" s="15"/>
      <c r="AB10" s="15" t="s">
        <v>163</v>
      </c>
      <c r="AC10" s="15"/>
      <c r="AD10" s="15"/>
      <c r="AE10" s="15"/>
      <c r="AF10" s="15"/>
      <c r="AG10" s="15"/>
      <c r="AH10" s="15" t="s">
        <v>223</v>
      </c>
      <c r="AI10" s="15"/>
      <c r="AJ10" s="15" t="s">
        <v>163</v>
      </c>
      <c r="AK10" s="16"/>
      <c r="AM10" s="18"/>
      <c r="AN10" s="19" t="s">
        <v>163</v>
      </c>
      <c r="AO10" s="15"/>
      <c r="AP10" s="15"/>
      <c r="AQ10" s="15"/>
      <c r="AR10" s="15"/>
      <c r="AS10" s="15"/>
      <c r="AT10" s="15"/>
      <c r="AU10" s="15"/>
      <c r="AV10" s="15" t="s">
        <v>163</v>
      </c>
      <c r="AW10" s="15"/>
      <c r="AX10" s="15" t="s">
        <v>163</v>
      </c>
      <c r="AY10" s="15"/>
      <c r="AZ10" s="15"/>
      <c r="BA10" s="15"/>
      <c r="BB10" s="15" t="s">
        <v>224</v>
      </c>
      <c r="BC10" s="15" t="s">
        <v>225</v>
      </c>
      <c r="BD10" s="15" t="s">
        <v>176</v>
      </c>
      <c r="BE10" s="15" t="s">
        <v>165</v>
      </c>
      <c r="BF10" s="15" t="s">
        <v>226</v>
      </c>
      <c r="BG10" s="15"/>
      <c r="BH10" s="15" t="s">
        <v>163</v>
      </c>
      <c r="BI10" s="15"/>
      <c r="BJ10" s="15"/>
      <c r="BK10" s="15"/>
      <c r="BL10" s="15"/>
      <c r="BM10" s="15"/>
      <c r="BN10" s="15"/>
      <c r="BO10" s="15" t="s">
        <v>169</v>
      </c>
      <c r="BP10" s="15" t="s">
        <v>169</v>
      </c>
      <c r="BQ10" s="15" t="s">
        <v>165</v>
      </c>
      <c r="BR10" s="15" t="s">
        <v>227</v>
      </c>
      <c r="BS10" s="15" t="s">
        <v>176</v>
      </c>
      <c r="BT10" s="15" t="s">
        <v>228</v>
      </c>
      <c r="BU10" s="15" t="s">
        <v>229</v>
      </c>
      <c r="BV10" s="15" t="s">
        <v>165</v>
      </c>
      <c r="BW10" s="15" t="s">
        <v>230</v>
      </c>
      <c r="BX10" s="15"/>
      <c r="BY10" s="15" t="s">
        <v>163</v>
      </c>
      <c r="BZ10" s="15"/>
      <c r="CA10" s="15"/>
      <c r="CB10" s="15"/>
      <c r="CC10" s="15"/>
      <c r="CD10" s="15" t="s">
        <v>171</v>
      </c>
      <c r="CE10" s="15"/>
      <c r="CF10" s="15"/>
      <c r="CG10" s="15"/>
      <c r="CH10" s="15" t="s">
        <v>163</v>
      </c>
      <c r="CI10" s="15"/>
      <c r="CJ10" s="15" t="s">
        <v>163</v>
      </c>
      <c r="CK10" s="15"/>
      <c r="CL10" s="15"/>
      <c r="CM10" s="15"/>
      <c r="CN10" s="15"/>
    </row>
    <row r="11" spans="1:92" hidden="1" x14ac:dyDescent="0.3">
      <c r="A11" s="15">
        <v>7</v>
      </c>
      <c r="B11" s="15">
        <v>2000</v>
      </c>
      <c r="C11" s="15" t="s">
        <v>157</v>
      </c>
      <c r="D11" s="15" t="s">
        <v>231</v>
      </c>
      <c r="E11" s="15" t="s">
        <v>159</v>
      </c>
      <c r="F11" s="15" t="s">
        <v>232</v>
      </c>
      <c r="G11" s="15" t="s">
        <v>200</v>
      </c>
      <c r="H11" s="15" t="s">
        <v>162</v>
      </c>
      <c r="I11" s="15">
        <v>2</v>
      </c>
      <c r="J11" s="15"/>
      <c r="K11" s="15"/>
      <c r="L11" s="15"/>
      <c r="M11" s="15"/>
      <c r="N11" s="15" t="s">
        <v>163</v>
      </c>
      <c r="O11" s="15"/>
      <c r="P11" s="15"/>
      <c r="Q11" s="15" t="s">
        <v>233</v>
      </c>
      <c r="R11" s="15" t="s">
        <v>165</v>
      </c>
      <c r="S11" s="15"/>
      <c r="T11" s="15"/>
      <c r="U11" s="15"/>
      <c r="W11" s="15" t="s">
        <v>163</v>
      </c>
      <c r="X11" s="15"/>
      <c r="Y11" s="15"/>
      <c r="Z11" s="15"/>
      <c r="AA11" s="15"/>
      <c r="AC11" s="15" t="s">
        <v>163</v>
      </c>
      <c r="AD11" s="15"/>
      <c r="AE11" s="15" t="s">
        <v>163</v>
      </c>
      <c r="AF11" s="15"/>
      <c r="AG11" s="15"/>
      <c r="AI11" s="15"/>
      <c r="AJ11" s="1" t="s">
        <v>163</v>
      </c>
      <c r="AK11" s="16"/>
      <c r="AM11" s="18"/>
      <c r="AN11" s="1" t="s">
        <v>163</v>
      </c>
      <c r="AO11" s="15"/>
      <c r="AP11" s="15"/>
      <c r="AQ11" s="15"/>
      <c r="AR11" s="15"/>
      <c r="AS11" s="15" t="s">
        <v>163</v>
      </c>
      <c r="AT11" s="15"/>
      <c r="AU11" s="15"/>
      <c r="AW11" s="15"/>
      <c r="AY11" s="15" t="s">
        <v>163</v>
      </c>
      <c r="AZ11" s="15"/>
      <c r="BA11" s="15"/>
      <c r="BB11" s="1" t="s">
        <v>234</v>
      </c>
      <c r="BC11" s="15" t="s">
        <v>235</v>
      </c>
      <c r="BD11" s="1" t="s">
        <v>176</v>
      </c>
      <c r="BE11" s="15" t="s">
        <v>165</v>
      </c>
      <c r="BF11" s="15" t="s">
        <v>236</v>
      </c>
      <c r="BG11" s="15"/>
      <c r="BH11" s="15"/>
      <c r="BI11" s="15" t="s">
        <v>163</v>
      </c>
      <c r="BJ11" s="15"/>
      <c r="BK11" s="15" t="s">
        <v>163</v>
      </c>
      <c r="BL11" s="15"/>
      <c r="BM11" s="15"/>
      <c r="BN11" s="15"/>
      <c r="BO11" s="15" t="s">
        <v>169</v>
      </c>
      <c r="BP11" s="15" t="s">
        <v>169</v>
      </c>
      <c r="BQ11" s="15" t="s">
        <v>176</v>
      </c>
      <c r="BR11" s="15" t="s">
        <v>237</v>
      </c>
      <c r="BS11" s="15" t="s">
        <v>176</v>
      </c>
      <c r="BT11" s="15" t="s">
        <v>238</v>
      </c>
      <c r="BU11" s="15" t="s">
        <v>239</v>
      </c>
      <c r="BV11" s="15" t="s">
        <v>176</v>
      </c>
      <c r="BW11" s="15" t="s">
        <v>240</v>
      </c>
      <c r="BX11" s="15" t="s">
        <v>163</v>
      </c>
      <c r="BY11" s="15"/>
      <c r="BZ11" s="15" t="s">
        <v>163</v>
      </c>
      <c r="CA11" s="15"/>
      <c r="CB11" s="15"/>
      <c r="CC11" s="15" t="s">
        <v>211</v>
      </c>
      <c r="CD11" s="15"/>
      <c r="CE11" s="15"/>
      <c r="CF11" s="15"/>
      <c r="CG11" s="15"/>
      <c r="CH11" s="15" t="s">
        <v>163</v>
      </c>
      <c r="CI11" s="15" t="s">
        <v>163</v>
      </c>
      <c r="CJ11" s="15" t="s">
        <v>163</v>
      </c>
      <c r="CK11" s="15"/>
      <c r="CL11" s="15"/>
      <c r="CM11" s="15"/>
      <c r="CN11" s="15"/>
    </row>
    <row r="12" spans="1:92" hidden="1" x14ac:dyDescent="0.3">
      <c r="A12" s="15">
        <v>8</v>
      </c>
      <c r="B12" s="15">
        <v>1999</v>
      </c>
      <c r="C12" s="15" t="s">
        <v>172</v>
      </c>
      <c r="D12" s="15" t="s">
        <v>241</v>
      </c>
      <c r="E12" s="15" t="s">
        <v>159</v>
      </c>
      <c r="F12" s="15" t="s">
        <v>242</v>
      </c>
      <c r="G12" s="15" t="s">
        <v>200</v>
      </c>
      <c r="H12" s="15" t="s">
        <v>162</v>
      </c>
      <c r="I12" s="15">
        <v>2</v>
      </c>
      <c r="J12" s="15"/>
      <c r="K12" s="15" t="s">
        <v>163</v>
      </c>
      <c r="L12" s="15"/>
      <c r="M12" s="15"/>
      <c r="N12" s="15" t="s">
        <v>163</v>
      </c>
      <c r="O12" s="15"/>
      <c r="P12" s="15"/>
      <c r="Q12" s="15" t="s">
        <v>243</v>
      </c>
      <c r="R12" s="15" t="s">
        <v>176</v>
      </c>
      <c r="S12" s="15" t="s">
        <v>244</v>
      </c>
      <c r="T12" s="15" t="s">
        <v>163</v>
      </c>
      <c r="U12" s="15"/>
      <c r="V12" s="15"/>
      <c r="W12" s="15"/>
      <c r="X12" s="15"/>
      <c r="Y12" s="15"/>
      <c r="Z12" s="15"/>
      <c r="AA12" s="15"/>
      <c r="AB12" s="15"/>
      <c r="AC12" s="15" t="s">
        <v>163</v>
      </c>
      <c r="AD12" s="15"/>
      <c r="AE12" s="15"/>
      <c r="AF12" s="15"/>
      <c r="AG12" s="15"/>
      <c r="AH12" s="15"/>
      <c r="AI12" s="15"/>
      <c r="AJ12" s="15" t="s">
        <v>163</v>
      </c>
      <c r="AK12" s="16"/>
      <c r="AM12" s="18"/>
      <c r="AN12" s="19"/>
      <c r="AO12" s="15"/>
      <c r="AP12" s="15"/>
      <c r="AQ12" s="15"/>
      <c r="AR12" s="15"/>
      <c r="AS12" s="15"/>
      <c r="AT12" s="15"/>
      <c r="AU12" s="15"/>
      <c r="AV12" s="15" t="s">
        <v>163</v>
      </c>
      <c r="AW12" s="15"/>
      <c r="AX12" s="15"/>
      <c r="AY12" s="15" t="s">
        <v>163</v>
      </c>
      <c r="AZ12" s="15"/>
      <c r="BA12" s="15"/>
      <c r="BB12" s="15"/>
      <c r="BC12" s="15"/>
      <c r="BD12" s="15"/>
      <c r="BE12" s="15" t="s">
        <v>165</v>
      </c>
      <c r="BF12" s="15" t="s">
        <v>245</v>
      </c>
      <c r="BG12" s="15"/>
      <c r="BH12" s="15"/>
      <c r="BI12" s="15"/>
      <c r="BJ12" s="15"/>
      <c r="BK12" s="15" t="s">
        <v>163</v>
      </c>
      <c r="BL12" s="15"/>
      <c r="BM12" s="15"/>
      <c r="BN12" s="15"/>
      <c r="BO12" s="15" t="s">
        <v>246</v>
      </c>
      <c r="BP12" s="15" t="s">
        <v>181</v>
      </c>
      <c r="BQ12" s="15" t="s">
        <v>165</v>
      </c>
      <c r="BR12" s="15" t="s">
        <v>247</v>
      </c>
      <c r="BS12" s="15" t="s">
        <v>165</v>
      </c>
      <c r="BT12" s="15"/>
      <c r="BU12" s="15" t="s">
        <v>248</v>
      </c>
      <c r="BV12" s="15" t="s">
        <v>165</v>
      </c>
      <c r="BW12" s="15" t="s">
        <v>249</v>
      </c>
      <c r="BX12" s="15"/>
      <c r="BY12" s="15" t="s">
        <v>163</v>
      </c>
      <c r="BZ12" s="15"/>
      <c r="CA12" s="15"/>
      <c r="CB12" s="15"/>
      <c r="CC12" s="15" t="s">
        <v>211</v>
      </c>
      <c r="CD12" s="15"/>
      <c r="CE12" s="15"/>
      <c r="CF12" s="15"/>
      <c r="CG12" s="15"/>
      <c r="CH12" s="15" t="s">
        <v>163</v>
      </c>
      <c r="CI12" s="15"/>
      <c r="CJ12" s="15"/>
      <c r="CK12" s="15" t="s">
        <v>163</v>
      </c>
      <c r="CL12" s="15" t="s">
        <v>163</v>
      </c>
      <c r="CM12" s="15"/>
      <c r="CN12" s="15"/>
    </row>
    <row r="13" spans="1:92" hidden="1" x14ac:dyDescent="0.3">
      <c r="A13" s="15">
        <v>9</v>
      </c>
      <c r="B13" s="15">
        <v>1998</v>
      </c>
      <c r="C13" s="15" t="s">
        <v>172</v>
      </c>
      <c r="D13" s="15" t="s">
        <v>158</v>
      </c>
      <c r="E13" s="15" t="s">
        <v>159</v>
      </c>
      <c r="F13" s="15" t="s">
        <v>250</v>
      </c>
      <c r="G13" s="15" t="s">
        <v>200</v>
      </c>
      <c r="H13" s="15" t="s">
        <v>174</v>
      </c>
      <c r="I13" s="15">
        <v>4</v>
      </c>
      <c r="J13" s="15"/>
      <c r="K13" s="15"/>
      <c r="L13" s="15"/>
      <c r="M13" s="15"/>
      <c r="N13" s="15" t="s">
        <v>163</v>
      </c>
      <c r="O13" s="15"/>
      <c r="P13" s="15"/>
      <c r="Q13" s="15" t="s">
        <v>251</v>
      </c>
      <c r="R13" s="15" t="s">
        <v>165</v>
      </c>
      <c r="S13" s="15"/>
      <c r="T13" s="15"/>
      <c r="U13" s="15" t="s">
        <v>163</v>
      </c>
      <c r="V13" s="15"/>
      <c r="W13" s="15"/>
      <c r="X13" s="15"/>
      <c r="Y13" s="15"/>
      <c r="Z13" s="15"/>
      <c r="AA13" s="15"/>
      <c r="AB13" s="15"/>
      <c r="AC13" s="15" t="s">
        <v>163</v>
      </c>
      <c r="AD13" s="15"/>
      <c r="AE13" s="15"/>
      <c r="AF13" s="15"/>
      <c r="AG13" s="15"/>
      <c r="AH13" s="15"/>
      <c r="AI13" s="15"/>
      <c r="AJ13" s="15"/>
      <c r="AK13" s="16" t="s">
        <v>163</v>
      </c>
      <c r="AM13" s="18"/>
      <c r="AN13" s="19"/>
      <c r="AO13" s="15"/>
      <c r="AP13" s="15"/>
      <c r="AQ13" s="15"/>
      <c r="AR13" s="15" t="s">
        <v>163</v>
      </c>
      <c r="AS13" s="15"/>
      <c r="AT13" s="15"/>
      <c r="AU13" s="15" t="s">
        <v>163</v>
      </c>
      <c r="AV13" s="15"/>
      <c r="AW13" s="15"/>
      <c r="AX13" s="15"/>
      <c r="AY13" s="15" t="s">
        <v>163</v>
      </c>
      <c r="AZ13" s="15"/>
      <c r="BA13" s="15"/>
      <c r="BB13" s="15" t="s">
        <v>252</v>
      </c>
      <c r="BC13" s="15" t="s">
        <v>253</v>
      </c>
      <c r="BD13" s="15"/>
      <c r="BE13" s="15" t="s">
        <v>176</v>
      </c>
      <c r="BF13" s="15"/>
      <c r="BG13" s="15"/>
      <c r="BH13" s="15"/>
      <c r="BI13" s="15"/>
      <c r="BJ13" s="15" t="s">
        <v>163</v>
      </c>
      <c r="BK13" s="15"/>
      <c r="BL13" s="15"/>
      <c r="BM13" s="15"/>
      <c r="BN13" s="15"/>
      <c r="BO13" s="15" t="s">
        <v>169</v>
      </c>
      <c r="BP13" s="15" t="s">
        <v>169</v>
      </c>
      <c r="BQ13" s="15" t="s">
        <v>176</v>
      </c>
      <c r="BR13" s="15" t="s">
        <v>254</v>
      </c>
      <c r="BS13" s="15" t="s">
        <v>176</v>
      </c>
      <c r="BT13" s="15" t="s">
        <v>255</v>
      </c>
      <c r="BU13" s="15" t="s">
        <v>256</v>
      </c>
      <c r="BV13" s="15" t="s">
        <v>165</v>
      </c>
      <c r="BW13" s="15" t="s">
        <v>257</v>
      </c>
      <c r="BX13" s="15" t="s">
        <v>163</v>
      </c>
      <c r="BY13" s="15"/>
      <c r="BZ13" s="15"/>
      <c r="CA13" s="15"/>
      <c r="CB13" s="15"/>
      <c r="CC13" s="15"/>
      <c r="CD13" s="15"/>
      <c r="CE13" s="15" t="s">
        <v>184</v>
      </c>
      <c r="CF13" s="15"/>
      <c r="CG13" s="15"/>
      <c r="CH13" s="15"/>
      <c r="CI13" s="15" t="s">
        <v>163</v>
      </c>
      <c r="CJ13" s="15"/>
      <c r="CK13" s="15"/>
      <c r="CL13" s="15"/>
      <c r="CM13" s="15"/>
      <c r="CN13" s="15"/>
    </row>
    <row r="14" spans="1:92" hidden="1" x14ac:dyDescent="0.3">
      <c r="A14" s="15">
        <v>10</v>
      </c>
      <c r="B14" s="15">
        <v>1994</v>
      </c>
      <c r="C14" s="15" t="s">
        <v>172</v>
      </c>
      <c r="D14" s="15"/>
      <c r="E14" s="15" t="s">
        <v>258</v>
      </c>
      <c r="F14" s="15" t="s">
        <v>259</v>
      </c>
      <c r="G14" s="15" t="s">
        <v>161</v>
      </c>
      <c r="H14" s="15" t="s">
        <v>162</v>
      </c>
      <c r="I14" s="15">
        <v>2</v>
      </c>
      <c r="J14" s="15"/>
      <c r="K14" s="15"/>
      <c r="L14" s="15"/>
      <c r="M14" s="15"/>
      <c r="N14" s="15" t="s">
        <v>163</v>
      </c>
      <c r="O14" s="15"/>
      <c r="P14" s="15"/>
      <c r="Q14" s="15" t="s">
        <v>260</v>
      </c>
      <c r="R14" s="15" t="s">
        <v>176</v>
      </c>
      <c r="S14" s="15" t="s">
        <v>261</v>
      </c>
      <c r="T14" s="15"/>
      <c r="U14" s="15"/>
      <c r="V14" s="15"/>
      <c r="W14" s="15"/>
      <c r="X14" s="15"/>
      <c r="Y14" s="15" t="s">
        <v>163</v>
      </c>
      <c r="Z14" s="15"/>
      <c r="AA14" s="15"/>
      <c r="AB14" s="15" t="s">
        <v>163</v>
      </c>
      <c r="AC14" s="15"/>
      <c r="AD14" s="15"/>
      <c r="AE14" s="15"/>
      <c r="AF14" s="15"/>
      <c r="AG14" s="15"/>
      <c r="AH14" s="15"/>
      <c r="AI14" s="15"/>
      <c r="AJ14" s="15" t="s">
        <v>163</v>
      </c>
      <c r="AK14" s="16" t="s">
        <v>163</v>
      </c>
      <c r="AM14" s="18"/>
      <c r="AN14" s="19"/>
      <c r="AO14" s="15"/>
      <c r="AP14" s="15"/>
      <c r="AQ14" s="15" t="s">
        <v>163</v>
      </c>
      <c r="AR14" s="15"/>
      <c r="AS14" s="15"/>
      <c r="AT14" s="15" t="s">
        <v>163</v>
      </c>
      <c r="AU14" s="15"/>
      <c r="AV14" s="15"/>
      <c r="AW14" s="15"/>
      <c r="AX14" s="15" t="s">
        <v>163</v>
      </c>
      <c r="AY14" s="15"/>
      <c r="AZ14" s="15"/>
      <c r="BA14" s="15"/>
      <c r="BB14" s="15" t="s">
        <v>262</v>
      </c>
      <c r="BC14" s="15" t="s">
        <v>263</v>
      </c>
      <c r="BD14" s="15" t="s">
        <v>105</v>
      </c>
      <c r="BE14" s="15" t="s">
        <v>165</v>
      </c>
      <c r="BF14" s="15" t="s">
        <v>264</v>
      </c>
      <c r="BG14" s="15"/>
      <c r="BH14" s="15"/>
      <c r="BI14" s="15"/>
      <c r="BJ14" s="15"/>
      <c r="BK14" s="15"/>
      <c r="BL14" s="15" t="s">
        <v>163</v>
      </c>
      <c r="BM14" s="15"/>
      <c r="BN14" s="15"/>
      <c r="BO14" s="15" t="s">
        <v>246</v>
      </c>
      <c r="BP14" s="15" t="s">
        <v>181</v>
      </c>
      <c r="BQ14" s="15" t="s">
        <v>165</v>
      </c>
      <c r="BR14" s="15" t="s">
        <v>265</v>
      </c>
      <c r="BS14" s="15" t="s">
        <v>165</v>
      </c>
      <c r="BT14" s="15" t="s">
        <v>266</v>
      </c>
      <c r="BU14" s="15" t="s">
        <v>267</v>
      </c>
      <c r="BV14" s="15" t="s">
        <v>165</v>
      </c>
      <c r="BW14" s="15"/>
      <c r="BX14" s="15"/>
      <c r="BY14" s="15" t="s">
        <v>163</v>
      </c>
      <c r="BZ14" s="15"/>
      <c r="CA14" s="15"/>
      <c r="CB14" s="15"/>
      <c r="CC14" s="15"/>
      <c r="CD14" s="15"/>
      <c r="CE14" s="15"/>
      <c r="CF14" s="15"/>
      <c r="CG14" s="15"/>
      <c r="CH14" s="15" t="s">
        <v>163</v>
      </c>
      <c r="CI14" s="15" t="s">
        <v>163</v>
      </c>
      <c r="CJ14" s="15"/>
      <c r="CK14" s="15"/>
      <c r="CL14" s="15"/>
      <c r="CM14" s="15"/>
      <c r="CN14" s="15"/>
    </row>
    <row r="15" spans="1:92" hidden="1" x14ac:dyDescent="0.3">
      <c r="A15" s="15">
        <v>11</v>
      </c>
      <c r="B15" s="15">
        <v>2001</v>
      </c>
      <c r="C15" s="15" t="s">
        <v>172</v>
      </c>
      <c r="D15" s="15" t="s">
        <v>158</v>
      </c>
      <c r="E15" s="15" t="s">
        <v>159</v>
      </c>
      <c r="F15" s="15" t="s">
        <v>268</v>
      </c>
      <c r="G15" s="15" t="s">
        <v>161</v>
      </c>
      <c r="H15" s="15" t="s">
        <v>162</v>
      </c>
      <c r="I15" s="15">
        <v>2</v>
      </c>
      <c r="J15" s="15" t="s">
        <v>163</v>
      </c>
      <c r="K15" s="15"/>
      <c r="L15" s="15"/>
      <c r="M15" s="15"/>
      <c r="N15" s="15"/>
      <c r="O15" s="15"/>
      <c r="P15" s="15"/>
      <c r="Q15" s="15" t="s">
        <v>269</v>
      </c>
      <c r="R15" s="15" t="s">
        <v>165</v>
      </c>
      <c r="S15" s="15"/>
      <c r="T15" s="15" t="s">
        <v>163</v>
      </c>
      <c r="U15" s="15"/>
      <c r="V15" s="15"/>
      <c r="W15" s="15"/>
      <c r="X15" s="15"/>
      <c r="Y15" s="15"/>
      <c r="Z15" s="15"/>
      <c r="AA15" s="15"/>
      <c r="AB15" s="15" t="s">
        <v>163</v>
      </c>
      <c r="AC15" s="15" t="s">
        <v>163</v>
      </c>
      <c r="AD15" s="15"/>
      <c r="AE15" s="15"/>
      <c r="AF15" s="15"/>
      <c r="AG15" s="15"/>
      <c r="AH15" s="15"/>
      <c r="AI15" s="15"/>
      <c r="AJ15" s="15" t="s">
        <v>163</v>
      </c>
      <c r="AK15" s="16"/>
      <c r="AM15" s="18"/>
      <c r="AN15" s="19" t="s">
        <v>163</v>
      </c>
      <c r="AO15" s="15" t="s">
        <v>163</v>
      </c>
      <c r="AP15" s="15"/>
      <c r="AQ15" s="15"/>
      <c r="AR15" s="15" t="s">
        <v>163</v>
      </c>
      <c r="AS15" s="15"/>
      <c r="AT15" s="15"/>
      <c r="AU15" s="15" t="s">
        <v>163</v>
      </c>
      <c r="AV15" s="15"/>
      <c r="AW15" s="15" t="s">
        <v>163</v>
      </c>
      <c r="AX15" s="15"/>
      <c r="AY15" s="15"/>
      <c r="AZ15" s="15"/>
      <c r="BA15" s="15"/>
      <c r="BB15" s="15" t="s">
        <v>270</v>
      </c>
      <c r="BC15" s="15" t="s">
        <v>271</v>
      </c>
      <c r="BD15" s="15"/>
      <c r="BE15" s="15" t="s">
        <v>165</v>
      </c>
      <c r="BF15" s="15" t="s">
        <v>272</v>
      </c>
      <c r="BG15" s="15"/>
      <c r="BH15" s="15" t="s">
        <v>163</v>
      </c>
      <c r="BI15" s="15"/>
      <c r="BJ15" s="15"/>
      <c r="BK15" s="15" t="s">
        <v>163</v>
      </c>
      <c r="BL15" s="15"/>
      <c r="BM15" s="15"/>
      <c r="BN15" s="15"/>
      <c r="BO15" s="15" t="s">
        <v>169</v>
      </c>
      <c r="BP15" s="15" t="s">
        <v>181</v>
      </c>
      <c r="BQ15" s="15" t="s">
        <v>165</v>
      </c>
      <c r="BR15" s="15" t="s">
        <v>273</v>
      </c>
      <c r="BS15" s="15"/>
      <c r="BT15" s="15"/>
      <c r="BU15" s="15" t="s">
        <v>274</v>
      </c>
      <c r="BV15" s="15" t="s">
        <v>165</v>
      </c>
      <c r="BW15" s="15" t="s">
        <v>275</v>
      </c>
      <c r="BX15" s="15" t="s">
        <v>163</v>
      </c>
      <c r="BY15" s="15" t="s">
        <v>163</v>
      </c>
      <c r="BZ15" s="15"/>
      <c r="CA15" s="15"/>
      <c r="CB15" s="15"/>
      <c r="CC15" s="15" t="s">
        <v>211</v>
      </c>
      <c r="CD15" s="15"/>
      <c r="CE15" s="15"/>
      <c r="CF15" s="15"/>
      <c r="CG15" s="15"/>
      <c r="CH15" s="15" t="s">
        <v>163</v>
      </c>
      <c r="CI15" s="15"/>
      <c r="CJ15" s="15"/>
      <c r="CK15" s="15" t="s">
        <v>163</v>
      </c>
      <c r="CL15" s="15"/>
      <c r="CM15" s="15"/>
      <c r="CN15" s="15"/>
    </row>
    <row r="16" spans="1:92" hidden="1" x14ac:dyDescent="0.3">
      <c r="A16" s="15">
        <v>12</v>
      </c>
      <c r="B16" s="15">
        <v>2000</v>
      </c>
      <c r="C16" s="15" t="s">
        <v>157</v>
      </c>
      <c r="D16" s="15" t="s">
        <v>220</v>
      </c>
      <c r="E16" s="15" t="s">
        <v>159</v>
      </c>
      <c r="F16" s="15" t="s">
        <v>276</v>
      </c>
      <c r="G16" s="15" t="s">
        <v>161</v>
      </c>
      <c r="H16" s="15" t="s">
        <v>162</v>
      </c>
      <c r="I16" s="15">
        <v>2</v>
      </c>
      <c r="J16" s="15"/>
      <c r="K16" s="15"/>
      <c r="L16" s="15"/>
      <c r="M16" s="15"/>
      <c r="N16" s="15" t="s">
        <v>163</v>
      </c>
      <c r="O16" s="15"/>
      <c r="P16" s="15"/>
      <c r="Q16" s="15" t="s">
        <v>277</v>
      </c>
      <c r="R16" s="15" t="s">
        <v>165</v>
      </c>
      <c r="S16" s="15"/>
      <c r="T16" s="15"/>
      <c r="U16" s="15" t="s">
        <v>163</v>
      </c>
      <c r="V16" s="15"/>
      <c r="W16" s="15"/>
      <c r="X16" s="15" t="s">
        <v>163</v>
      </c>
      <c r="Y16" s="15"/>
      <c r="Z16" s="15"/>
      <c r="AA16" s="15"/>
      <c r="AB16" s="15"/>
      <c r="AC16" s="15" t="s">
        <v>163</v>
      </c>
      <c r="AD16" s="15" t="s">
        <v>163</v>
      </c>
      <c r="AE16" s="15"/>
      <c r="AF16" s="15"/>
      <c r="AG16" s="15"/>
      <c r="AH16" s="15"/>
      <c r="AI16" s="15"/>
      <c r="AJ16" s="15" t="s">
        <v>163</v>
      </c>
      <c r="AK16" s="16"/>
      <c r="AM16" s="18"/>
      <c r="AN16" s="19"/>
      <c r="AO16" s="15"/>
      <c r="AP16" s="15"/>
      <c r="AQ16" s="15"/>
      <c r="AR16" s="15" t="s">
        <v>163</v>
      </c>
      <c r="AS16" s="15"/>
      <c r="AT16" s="15"/>
      <c r="AU16" s="15"/>
      <c r="AV16" s="15"/>
      <c r="AW16" s="15"/>
      <c r="AX16" s="15"/>
      <c r="AY16" s="15" t="s">
        <v>163</v>
      </c>
      <c r="AZ16" s="15"/>
      <c r="BA16" s="15"/>
      <c r="BB16" s="15"/>
      <c r="BC16" s="15" t="s">
        <v>278</v>
      </c>
      <c r="BD16" s="15"/>
      <c r="BE16" s="15" t="s">
        <v>165</v>
      </c>
      <c r="BF16" s="15" t="s">
        <v>279</v>
      </c>
      <c r="BG16" s="15"/>
      <c r="BH16" s="15"/>
      <c r="BI16" s="15"/>
      <c r="BJ16" s="15"/>
      <c r="BK16" s="15" t="s">
        <v>163</v>
      </c>
      <c r="BL16" s="15"/>
      <c r="BM16" s="15"/>
      <c r="BN16" s="15"/>
      <c r="BO16" s="15" t="s">
        <v>169</v>
      </c>
      <c r="BP16" s="15" t="s">
        <v>169</v>
      </c>
      <c r="BQ16" s="15" t="s">
        <v>165</v>
      </c>
      <c r="BR16" s="15" t="s">
        <v>280</v>
      </c>
      <c r="BS16" s="15"/>
      <c r="BT16" s="15"/>
      <c r="BU16" s="15" t="s">
        <v>281</v>
      </c>
      <c r="BV16" s="15" t="s">
        <v>165</v>
      </c>
      <c r="BW16" s="15" t="s">
        <v>282</v>
      </c>
      <c r="BX16" s="15" t="s">
        <v>163</v>
      </c>
      <c r="BY16" s="15"/>
      <c r="BZ16" s="15"/>
      <c r="CA16" s="15"/>
      <c r="CB16" s="15"/>
      <c r="CC16" s="15"/>
      <c r="CD16" s="15" t="s">
        <v>171</v>
      </c>
      <c r="CE16" s="15"/>
      <c r="CF16" s="15"/>
      <c r="CG16" s="15"/>
      <c r="CH16" s="15" t="s">
        <v>163</v>
      </c>
      <c r="CI16" s="15"/>
      <c r="CJ16" s="15"/>
      <c r="CK16" s="15"/>
      <c r="CL16" s="15" t="s">
        <v>163</v>
      </c>
      <c r="CM16" s="15"/>
      <c r="CN16" s="15"/>
    </row>
    <row r="17" spans="1:92" hidden="1" x14ac:dyDescent="0.3">
      <c r="A17" s="15">
        <v>13</v>
      </c>
      <c r="B17" s="15">
        <v>2000</v>
      </c>
      <c r="C17" s="15" t="s">
        <v>172</v>
      </c>
      <c r="D17" s="15" t="s">
        <v>158</v>
      </c>
      <c r="E17" s="15" t="s">
        <v>159</v>
      </c>
      <c r="F17" s="15" t="s">
        <v>276</v>
      </c>
      <c r="G17" s="15" t="s">
        <v>161</v>
      </c>
      <c r="H17" s="15" t="s">
        <v>162</v>
      </c>
      <c r="I17" s="15">
        <v>2</v>
      </c>
      <c r="J17" s="15"/>
      <c r="K17" s="15"/>
      <c r="L17" s="15"/>
      <c r="M17" s="15"/>
      <c r="N17" s="15" t="s">
        <v>163</v>
      </c>
      <c r="O17" s="15"/>
      <c r="P17" s="15"/>
      <c r="Q17" s="15" t="s">
        <v>283</v>
      </c>
      <c r="R17" s="15" t="s">
        <v>165</v>
      </c>
      <c r="S17" s="15"/>
      <c r="T17" s="15" t="s">
        <v>163</v>
      </c>
      <c r="U17" s="15"/>
      <c r="V17" s="15"/>
      <c r="W17" s="15"/>
      <c r="X17" s="15" t="s">
        <v>163</v>
      </c>
      <c r="Y17" s="15"/>
      <c r="Z17" s="15"/>
      <c r="AA17" s="15"/>
      <c r="AB17" s="15"/>
      <c r="AC17" s="15"/>
      <c r="AD17" s="15"/>
      <c r="AE17" s="15" t="s">
        <v>163</v>
      </c>
      <c r="AF17" s="15"/>
      <c r="AG17" s="15"/>
      <c r="AH17" s="15"/>
      <c r="AI17" s="15"/>
      <c r="AJ17" s="15" t="s">
        <v>163</v>
      </c>
      <c r="AK17" s="16"/>
      <c r="AM17" s="18"/>
      <c r="AN17" s="19"/>
      <c r="AO17" s="15"/>
      <c r="AP17" s="15"/>
      <c r="AQ17" s="15" t="s">
        <v>163</v>
      </c>
      <c r="AR17" s="15"/>
      <c r="AS17" s="15" t="s">
        <v>163</v>
      </c>
      <c r="AT17" s="15"/>
      <c r="AU17" s="15"/>
      <c r="AV17" s="15"/>
      <c r="AW17" s="15"/>
      <c r="AX17" s="15"/>
      <c r="AY17" s="15" t="s">
        <v>163</v>
      </c>
      <c r="AZ17" s="15"/>
      <c r="BA17" s="15"/>
      <c r="BB17" s="15" t="s">
        <v>284</v>
      </c>
      <c r="BC17" s="15" t="s">
        <v>285</v>
      </c>
      <c r="BD17" s="15" t="s">
        <v>286</v>
      </c>
      <c r="BE17" s="15" t="s">
        <v>165</v>
      </c>
      <c r="BF17" s="15" t="s">
        <v>287</v>
      </c>
      <c r="BG17" s="15"/>
      <c r="BH17" s="15"/>
      <c r="BI17" s="15" t="s">
        <v>163</v>
      </c>
      <c r="BJ17" s="15"/>
      <c r="BK17" s="15" t="s">
        <v>163</v>
      </c>
      <c r="BL17" s="15"/>
      <c r="BM17" s="15" t="s">
        <v>163</v>
      </c>
      <c r="BN17" s="15" t="s">
        <v>288</v>
      </c>
      <c r="BO17" s="15" t="s">
        <v>181</v>
      </c>
      <c r="BP17" s="15" t="s">
        <v>169</v>
      </c>
      <c r="BQ17" s="15" t="s">
        <v>165</v>
      </c>
      <c r="BR17" s="15" t="s">
        <v>289</v>
      </c>
      <c r="BS17" s="15"/>
      <c r="BT17" s="15"/>
      <c r="BU17" s="15" t="s">
        <v>290</v>
      </c>
      <c r="BV17" s="15" t="s">
        <v>165</v>
      </c>
      <c r="BW17" s="15" t="s">
        <v>291</v>
      </c>
      <c r="BX17" s="15" t="s">
        <v>163</v>
      </c>
      <c r="BY17" s="15"/>
      <c r="BZ17" s="15"/>
      <c r="CA17" s="15"/>
      <c r="CB17" s="15"/>
      <c r="CC17" s="15"/>
      <c r="CD17" s="15" t="s">
        <v>171</v>
      </c>
      <c r="CE17" s="15"/>
      <c r="CF17" s="15"/>
      <c r="CG17" s="15"/>
      <c r="CH17" s="15" t="s">
        <v>163</v>
      </c>
      <c r="CI17" s="15"/>
      <c r="CJ17" s="15"/>
      <c r="CK17" s="15"/>
      <c r="CL17" s="15"/>
      <c r="CM17" s="15"/>
      <c r="CN17" s="15"/>
    </row>
    <row r="18" spans="1:92" hidden="1" x14ac:dyDescent="0.3">
      <c r="A18" s="15">
        <v>14</v>
      </c>
      <c r="B18" s="15">
        <v>2000</v>
      </c>
      <c r="C18" s="15" t="s">
        <v>157</v>
      </c>
      <c r="D18" s="15" t="s">
        <v>292</v>
      </c>
      <c r="E18" s="15" t="s">
        <v>258</v>
      </c>
      <c r="F18" s="15" t="s">
        <v>293</v>
      </c>
      <c r="G18" s="15" t="s">
        <v>161</v>
      </c>
      <c r="H18" s="15" t="s">
        <v>162</v>
      </c>
      <c r="I18" s="15">
        <v>2</v>
      </c>
      <c r="J18" s="15" t="s">
        <v>163</v>
      </c>
      <c r="K18" s="15"/>
      <c r="L18" s="15"/>
      <c r="M18" s="15"/>
      <c r="N18" s="15" t="s">
        <v>163</v>
      </c>
      <c r="O18" s="15"/>
      <c r="P18" s="15"/>
      <c r="Q18" s="15" t="s">
        <v>294</v>
      </c>
      <c r="R18" s="15" t="s">
        <v>165</v>
      </c>
      <c r="S18" s="15"/>
      <c r="T18" s="15" t="s">
        <v>163</v>
      </c>
      <c r="U18" s="15"/>
      <c r="V18" s="15"/>
      <c r="W18" s="15"/>
      <c r="X18" s="15"/>
      <c r="Y18" s="15"/>
      <c r="Z18" s="15"/>
      <c r="AA18" s="15"/>
      <c r="AB18" s="15"/>
      <c r="AC18" s="15"/>
      <c r="AD18" s="15"/>
      <c r="AE18" s="15"/>
      <c r="AF18" s="15" t="s">
        <v>163</v>
      </c>
      <c r="AG18" s="15" t="s">
        <v>287</v>
      </c>
      <c r="AH18" s="15"/>
      <c r="AI18" s="15" t="s">
        <v>163</v>
      </c>
      <c r="AJ18" s="15" t="s">
        <v>163</v>
      </c>
      <c r="AK18" s="16"/>
      <c r="AM18" s="18"/>
      <c r="AN18" s="19"/>
      <c r="AO18" s="15"/>
      <c r="AP18" s="15"/>
      <c r="AQ18" s="15" t="s">
        <v>163</v>
      </c>
      <c r="AR18" s="15" t="s">
        <v>163</v>
      </c>
      <c r="AS18" s="15" t="s">
        <v>163</v>
      </c>
      <c r="AT18" s="15"/>
      <c r="AU18" s="15"/>
      <c r="AV18" s="15"/>
      <c r="AW18" s="15"/>
      <c r="AX18" s="15"/>
      <c r="AY18" s="15" t="s">
        <v>163</v>
      </c>
      <c r="AZ18" s="15"/>
      <c r="BA18" s="15"/>
      <c r="BB18" s="15" t="s">
        <v>295</v>
      </c>
      <c r="BC18" s="15" t="s">
        <v>296</v>
      </c>
      <c r="BD18" s="15" t="s">
        <v>176</v>
      </c>
      <c r="BE18" s="15" t="s">
        <v>165</v>
      </c>
      <c r="BF18" s="15" t="s">
        <v>287</v>
      </c>
      <c r="BG18" s="15" t="s">
        <v>163</v>
      </c>
      <c r="BH18" s="15" t="s">
        <v>163</v>
      </c>
      <c r="BI18" s="15"/>
      <c r="BJ18" s="15" t="s">
        <v>163</v>
      </c>
      <c r="BK18" s="15" t="s">
        <v>163</v>
      </c>
      <c r="BL18" s="15" t="s">
        <v>163</v>
      </c>
      <c r="BM18" s="15"/>
      <c r="BN18" s="15"/>
      <c r="BO18" s="15" t="s">
        <v>169</v>
      </c>
      <c r="BP18" s="15" t="s">
        <v>169</v>
      </c>
      <c r="BQ18" s="15" t="s">
        <v>165</v>
      </c>
      <c r="BR18" s="15" t="s">
        <v>297</v>
      </c>
      <c r="BS18" s="15" t="s">
        <v>176</v>
      </c>
      <c r="BT18" s="15" t="s">
        <v>298</v>
      </c>
      <c r="BU18" s="15" t="s">
        <v>299</v>
      </c>
      <c r="BV18" s="15" t="s">
        <v>165</v>
      </c>
      <c r="BW18" s="15" t="s">
        <v>300</v>
      </c>
      <c r="BX18" s="15" t="s">
        <v>163</v>
      </c>
      <c r="BY18" s="15"/>
      <c r="BZ18" s="15" t="s">
        <v>163</v>
      </c>
      <c r="CA18" s="15"/>
      <c r="CB18" s="15"/>
      <c r="CC18" s="15"/>
      <c r="CD18" s="15" t="s">
        <v>171</v>
      </c>
      <c r="CE18" s="15"/>
      <c r="CF18" s="15"/>
      <c r="CG18" s="15"/>
      <c r="CH18" s="15" t="s">
        <v>163</v>
      </c>
      <c r="CI18" s="15" t="s">
        <v>163</v>
      </c>
      <c r="CJ18" s="15"/>
      <c r="CK18" s="15" t="s">
        <v>163</v>
      </c>
      <c r="CL18" s="15" t="s">
        <v>163</v>
      </c>
      <c r="CM18" s="15"/>
      <c r="CN18" s="15"/>
    </row>
    <row r="19" spans="1:92" hidden="1" x14ac:dyDescent="0.3">
      <c r="A19" s="15">
        <v>15</v>
      </c>
      <c r="B19" s="15">
        <v>1999</v>
      </c>
      <c r="C19" s="15" t="s">
        <v>157</v>
      </c>
      <c r="D19" s="15" t="s">
        <v>158</v>
      </c>
      <c r="E19" s="15" t="s">
        <v>159</v>
      </c>
      <c r="F19" s="15" t="s">
        <v>301</v>
      </c>
      <c r="G19" s="15" t="s">
        <v>161</v>
      </c>
      <c r="H19" s="15" t="s">
        <v>162</v>
      </c>
      <c r="I19" s="15">
        <v>2</v>
      </c>
      <c r="J19" s="15"/>
      <c r="K19" s="15"/>
      <c r="L19" s="15"/>
      <c r="M19" s="15"/>
      <c r="N19" s="15" t="s">
        <v>163</v>
      </c>
      <c r="O19" s="15"/>
      <c r="P19" s="15"/>
      <c r="Q19" s="15" t="s">
        <v>302</v>
      </c>
      <c r="R19" s="15" t="s">
        <v>165</v>
      </c>
      <c r="S19" s="15"/>
      <c r="T19" s="15"/>
      <c r="U19" s="15"/>
      <c r="V19" s="15" t="s">
        <v>163</v>
      </c>
      <c r="W19" s="15"/>
      <c r="X19" s="15"/>
      <c r="Y19" s="15"/>
      <c r="Z19" s="15"/>
      <c r="AA19" s="15"/>
      <c r="AB19" s="15" t="s">
        <v>163</v>
      </c>
      <c r="AC19" s="15"/>
      <c r="AD19" s="15"/>
      <c r="AE19" s="15"/>
      <c r="AF19" s="15"/>
      <c r="AG19" s="15"/>
      <c r="AH19" s="15"/>
      <c r="AI19" s="15" t="s">
        <v>163</v>
      </c>
      <c r="AJ19" s="15"/>
      <c r="AK19" s="16"/>
      <c r="AM19" s="18"/>
      <c r="AN19" s="19"/>
      <c r="AO19" s="15"/>
      <c r="AP19" s="15"/>
      <c r="AQ19" s="15" t="s">
        <v>163</v>
      </c>
      <c r="AR19" s="15"/>
      <c r="AS19" s="15"/>
      <c r="AT19" s="15"/>
      <c r="AU19" s="15"/>
      <c r="AV19" s="15" t="s">
        <v>163</v>
      </c>
      <c r="AW19" s="15" t="s">
        <v>163</v>
      </c>
      <c r="AX19" s="15"/>
      <c r="AY19" s="15"/>
      <c r="AZ19" s="15"/>
      <c r="BA19" s="15"/>
      <c r="BB19" s="15" t="s">
        <v>303</v>
      </c>
      <c r="BC19" s="15" t="s">
        <v>304</v>
      </c>
      <c r="BD19" s="15" t="s">
        <v>305</v>
      </c>
      <c r="BE19" s="15" t="s">
        <v>165</v>
      </c>
      <c r="BF19" s="15" t="s">
        <v>124</v>
      </c>
      <c r="BG19" s="15"/>
      <c r="BH19" s="15" t="s">
        <v>163</v>
      </c>
      <c r="BI19" s="15"/>
      <c r="BJ19" s="15"/>
      <c r="BK19" s="15"/>
      <c r="BL19" s="15" t="s">
        <v>163</v>
      </c>
      <c r="BM19" s="15"/>
      <c r="BN19" s="15"/>
      <c r="BO19" s="15" t="s">
        <v>169</v>
      </c>
      <c r="BP19" s="15" t="s">
        <v>169</v>
      </c>
      <c r="BQ19" s="15" t="s">
        <v>165</v>
      </c>
      <c r="BR19" s="15" t="s">
        <v>306</v>
      </c>
      <c r="BS19" s="15" t="s">
        <v>165</v>
      </c>
      <c r="BT19" s="15" t="s">
        <v>307</v>
      </c>
      <c r="BU19" s="15" t="s">
        <v>308</v>
      </c>
      <c r="BV19" s="15" t="s">
        <v>305</v>
      </c>
      <c r="BW19" s="15" t="s">
        <v>309</v>
      </c>
      <c r="BX19" s="15" t="s">
        <v>163</v>
      </c>
      <c r="BY19" s="15" t="s">
        <v>163</v>
      </c>
      <c r="BZ19" s="15"/>
      <c r="CA19" s="15"/>
      <c r="CB19" s="15"/>
      <c r="CC19" s="15" t="s">
        <v>211</v>
      </c>
      <c r="CD19" s="15"/>
      <c r="CE19" s="15"/>
      <c r="CF19" s="15"/>
      <c r="CG19" s="15"/>
      <c r="CH19" s="15" t="s">
        <v>163</v>
      </c>
      <c r="CI19" s="15" t="s">
        <v>163</v>
      </c>
      <c r="CJ19" s="15"/>
      <c r="CK19" s="15"/>
      <c r="CL19" s="15"/>
      <c r="CM19" s="15"/>
      <c r="CN19" s="15"/>
    </row>
    <row r="20" spans="1:92" hidden="1" x14ac:dyDescent="0.3">
      <c r="A20" s="15">
        <v>16</v>
      </c>
      <c r="B20" s="15">
        <v>1999</v>
      </c>
      <c r="C20" s="15" t="s">
        <v>157</v>
      </c>
      <c r="D20" s="15" t="s">
        <v>158</v>
      </c>
      <c r="E20" s="15" t="s">
        <v>159</v>
      </c>
      <c r="F20" s="15" t="s">
        <v>310</v>
      </c>
      <c r="G20" s="15" t="s">
        <v>161</v>
      </c>
      <c r="H20" s="15" t="s">
        <v>162</v>
      </c>
      <c r="I20" s="15">
        <v>2</v>
      </c>
      <c r="J20" s="15"/>
      <c r="K20" s="15"/>
      <c r="L20" s="15" t="s">
        <v>163</v>
      </c>
      <c r="M20" s="15" t="s">
        <v>163</v>
      </c>
      <c r="N20" s="15" t="s">
        <v>163</v>
      </c>
      <c r="O20" s="15"/>
      <c r="P20" s="15"/>
      <c r="Q20" s="15" t="s">
        <v>311</v>
      </c>
      <c r="R20" s="15" t="s">
        <v>165</v>
      </c>
      <c r="S20" s="15"/>
      <c r="T20" s="15" t="s">
        <v>163</v>
      </c>
      <c r="U20" s="15" t="s">
        <v>163</v>
      </c>
      <c r="V20" s="15" t="s">
        <v>163</v>
      </c>
      <c r="W20" s="15" t="s">
        <v>163</v>
      </c>
      <c r="X20" s="15"/>
      <c r="Y20" s="15"/>
      <c r="Z20" s="15"/>
      <c r="AA20" s="15"/>
      <c r="AB20" s="15" t="s">
        <v>163</v>
      </c>
      <c r="AC20" s="15"/>
      <c r="AD20" s="15"/>
      <c r="AE20" s="15"/>
      <c r="AF20" s="15"/>
      <c r="AG20" s="15"/>
      <c r="AH20" s="15"/>
      <c r="AI20" s="15"/>
      <c r="AJ20" s="15" t="s">
        <v>163</v>
      </c>
      <c r="AK20" s="16"/>
      <c r="AM20" s="18"/>
      <c r="AN20" s="19"/>
      <c r="AO20" s="15"/>
      <c r="AP20" s="15"/>
      <c r="AQ20" s="15"/>
      <c r="AR20" s="15"/>
      <c r="AS20" s="15"/>
      <c r="AT20" s="15" t="s">
        <v>163</v>
      </c>
      <c r="AU20" s="15"/>
      <c r="AV20" s="15" t="s">
        <v>163</v>
      </c>
      <c r="AW20" s="15" t="s">
        <v>163</v>
      </c>
      <c r="AX20" s="15"/>
      <c r="AY20" s="15"/>
      <c r="AZ20" s="15"/>
      <c r="BA20" s="15"/>
      <c r="BB20" s="15" t="s">
        <v>312</v>
      </c>
      <c r="BC20" s="15" t="s">
        <v>313</v>
      </c>
      <c r="BD20" s="15" t="s">
        <v>314</v>
      </c>
      <c r="BE20" s="15" t="s">
        <v>165</v>
      </c>
      <c r="BF20" s="15" t="s">
        <v>315</v>
      </c>
      <c r="BG20" s="15" t="s">
        <v>163</v>
      </c>
      <c r="BH20" s="15"/>
      <c r="BI20" s="15" t="s">
        <v>163</v>
      </c>
      <c r="BJ20" s="15"/>
      <c r="BK20" s="15" t="s">
        <v>163</v>
      </c>
      <c r="BL20" s="15" t="s">
        <v>163</v>
      </c>
      <c r="BM20" s="15"/>
      <c r="BN20" s="15"/>
      <c r="BO20" s="15" t="s">
        <v>169</v>
      </c>
      <c r="BP20" s="15" t="s">
        <v>316</v>
      </c>
      <c r="BQ20" s="15" t="s">
        <v>165</v>
      </c>
      <c r="BR20" s="15"/>
      <c r="BS20" s="15" t="s">
        <v>176</v>
      </c>
      <c r="BT20" s="15" t="s">
        <v>317</v>
      </c>
      <c r="BU20" s="15" t="s">
        <v>318</v>
      </c>
      <c r="BV20" s="15" t="s">
        <v>165</v>
      </c>
      <c r="BW20" s="15" t="s">
        <v>319</v>
      </c>
      <c r="BX20" s="15" t="s">
        <v>163</v>
      </c>
      <c r="BY20" s="15" t="s">
        <v>163</v>
      </c>
      <c r="BZ20" s="15" t="s">
        <v>163</v>
      </c>
      <c r="CA20" s="15"/>
      <c r="CB20" s="15"/>
      <c r="CC20" s="15"/>
      <c r="CD20" s="15" t="s">
        <v>171</v>
      </c>
      <c r="CE20" s="15"/>
      <c r="CF20" s="15"/>
      <c r="CG20" s="15"/>
      <c r="CH20" s="15" t="s">
        <v>163</v>
      </c>
      <c r="CI20" s="15" t="s">
        <v>163</v>
      </c>
      <c r="CJ20" s="15"/>
      <c r="CK20" s="15" t="s">
        <v>163</v>
      </c>
      <c r="CL20" s="15" t="s">
        <v>163</v>
      </c>
      <c r="CM20" s="15"/>
      <c r="CN20" s="15"/>
    </row>
    <row r="21" spans="1:92" x14ac:dyDescent="0.3">
      <c r="A21" s="15">
        <v>17</v>
      </c>
      <c r="B21" s="15">
        <v>1999</v>
      </c>
      <c r="C21" s="15" t="s">
        <v>172</v>
      </c>
      <c r="D21" s="15" t="s">
        <v>320</v>
      </c>
      <c r="E21" s="15" t="s">
        <v>159</v>
      </c>
      <c r="F21" s="15" t="s">
        <v>321</v>
      </c>
      <c r="G21" s="15" t="s">
        <v>200</v>
      </c>
      <c r="H21" s="15" t="s">
        <v>162</v>
      </c>
      <c r="I21" s="15">
        <v>2</v>
      </c>
      <c r="J21" s="15"/>
      <c r="K21" s="15"/>
      <c r="L21" s="15" t="s">
        <v>163</v>
      </c>
      <c r="M21" s="15"/>
      <c r="N21" s="15" t="s">
        <v>163</v>
      </c>
      <c r="O21" s="15"/>
      <c r="P21" s="15"/>
      <c r="Q21" s="15" t="s">
        <v>322</v>
      </c>
      <c r="R21" s="15" t="s">
        <v>176</v>
      </c>
      <c r="S21" s="15" t="s">
        <v>323</v>
      </c>
      <c r="T21" s="15"/>
      <c r="U21" s="15" t="s">
        <v>163</v>
      </c>
      <c r="V21" s="15"/>
      <c r="W21" s="15"/>
      <c r="X21" s="15"/>
      <c r="Y21" s="15"/>
      <c r="Z21" s="15"/>
      <c r="AA21" s="15"/>
      <c r="AB21" s="15" t="s">
        <v>163</v>
      </c>
      <c r="AC21" s="15"/>
      <c r="AD21" s="15"/>
      <c r="AE21" s="15" t="s">
        <v>163</v>
      </c>
      <c r="AF21" s="15"/>
      <c r="AG21" s="15"/>
      <c r="AH21" s="15" t="s">
        <v>324</v>
      </c>
      <c r="AI21" s="15" t="s">
        <v>163</v>
      </c>
      <c r="AJ21" s="15" t="s">
        <v>163</v>
      </c>
      <c r="AK21" s="16"/>
      <c r="AM21" s="18"/>
      <c r="AN21" s="19"/>
      <c r="AO21" s="15"/>
      <c r="AP21" s="15"/>
      <c r="AQ21" s="15" t="s">
        <v>163</v>
      </c>
      <c r="AR21" s="15"/>
      <c r="AS21" s="15" t="s">
        <v>163</v>
      </c>
      <c r="AT21" s="15"/>
      <c r="AU21" s="15"/>
      <c r="AV21" s="15"/>
      <c r="AW21" s="15"/>
      <c r="AX21" s="15" t="s">
        <v>163</v>
      </c>
      <c r="AY21" s="15"/>
      <c r="AZ21" s="15"/>
      <c r="BA21" s="15"/>
      <c r="BB21" s="15" t="s">
        <v>325</v>
      </c>
      <c r="BC21" s="15" t="s">
        <v>326</v>
      </c>
      <c r="BD21" s="15" t="s">
        <v>327</v>
      </c>
      <c r="BE21" s="15" t="s">
        <v>165</v>
      </c>
      <c r="BF21" s="15" t="s">
        <v>328</v>
      </c>
      <c r="BG21" s="15" t="s">
        <v>163</v>
      </c>
      <c r="BH21" s="15"/>
      <c r="BI21" s="15" t="s">
        <v>163</v>
      </c>
      <c r="BJ21" s="15"/>
      <c r="BK21" s="15"/>
      <c r="BL21" s="15"/>
      <c r="BM21" s="15"/>
      <c r="BN21" s="15"/>
      <c r="BO21" s="15" t="s">
        <v>246</v>
      </c>
      <c r="BP21" s="15" t="s">
        <v>181</v>
      </c>
      <c r="BQ21" s="15" t="s">
        <v>176</v>
      </c>
      <c r="BR21" s="15" t="s">
        <v>329</v>
      </c>
      <c r="BS21" s="15" t="s">
        <v>165</v>
      </c>
      <c r="BT21" s="15" t="s">
        <v>330</v>
      </c>
      <c r="BU21" s="15" t="s">
        <v>331</v>
      </c>
      <c r="BV21" s="15" t="s">
        <v>165</v>
      </c>
      <c r="BW21" s="15" t="s">
        <v>332</v>
      </c>
      <c r="BX21" s="15"/>
      <c r="BY21" s="15" t="s">
        <v>163</v>
      </c>
      <c r="BZ21" s="15"/>
      <c r="CA21" s="15"/>
      <c r="CB21" s="15"/>
      <c r="CC21" s="15" t="s">
        <v>211</v>
      </c>
      <c r="CD21" s="15"/>
      <c r="CE21" s="15"/>
      <c r="CF21" s="15"/>
      <c r="CG21" s="15"/>
      <c r="CH21" s="15" t="s">
        <v>163</v>
      </c>
      <c r="CI21" s="15"/>
      <c r="CJ21" s="15"/>
      <c r="CK21" s="15" t="s">
        <v>163</v>
      </c>
      <c r="CL21" s="15"/>
      <c r="CM21" s="15"/>
      <c r="CN21" s="15"/>
    </row>
    <row r="22" spans="1:92" hidden="1" x14ac:dyDescent="0.3">
      <c r="A22" s="15">
        <v>18</v>
      </c>
      <c r="B22" s="15">
        <v>1999</v>
      </c>
      <c r="C22" s="15" t="s">
        <v>157</v>
      </c>
      <c r="D22" s="15" t="s">
        <v>333</v>
      </c>
      <c r="E22" s="15" t="s">
        <v>258</v>
      </c>
      <c r="F22" s="15" t="s">
        <v>334</v>
      </c>
      <c r="G22" s="15" t="s">
        <v>161</v>
      </c>
      <c r="H22" s="15" t="s">
        <v>162</v>
      </c>
      <c r="I22" s="15">
        <v>2</v>
      </c>
      <c r="J22" s="15"/>
      <c r="K22" s="15"/>
      <c r="L22" s="15"/>
      <c r="M22" s="15"/>
      <c r="N22" s="15" t="s">
        <v>163</v>
      </c>
      <c r="O22" s="15"/>
      <c r="P22" s="15"/>
      <c r="Q22" s="15" t="s">
        <v>335</v>
      </c>
      <c r="R22" s="15" t="s">
        <v>176</v>
      </c>
      <c r="S22" s="15" t="s">
        <v>336</v>
      </c>
      <c r="T22" s="15"/>
      <c r="U22" s="15"/>
      <c r="V22" s="15"/>
      <c r="W22" s="15"/>
      <c r="X22" s="15"/>
      <c r="Y22" s="15"/>
      <c r="Z22" s="15"/>
      <c r="AA22" s="15"/>
      <c r="AB22" s="15"/>
      <c r="AC22" s="15"/>
      <c r="AD22" s="15" t="s">
        <v>163</v>
      </c>
      <c r="AE22" s="15"/>
      <c r="AF22" s="15"/>
      <c r="AG22" s="15"/>
      <c r="AH22" s="15"/>
      <c r="AI22" s="15"/>
      <c r="AJ22" s="15" t="s">
        <v>163</v>
      </c>
      <c r="AK22" s="16"/>
      <c r="AM22" s="18"/>
      <c r="AN22" s="19"/>
      <c r="AO22" s="15"/>
      <c r="AP22" s="15" t="s">
        <v>163</v>
      </c>
      <c r="AQ22" s="15"/>
      <c r="AR22" s="15" t="s">
        <v>163</v>
      </c>
      <c r="AS22" s="15"/>
      <c r="AT22" s="15"/>
      <c r="AU22" s="15"/>
      <c r="AV22" s="15"/>
      <c r="AW22" s="15"/>
      <c r="AX22" s="15"/>
      <c r="AY22" s="15"/>
      <c r="AZ22" s="15"/>
      <c r="BA22" s="15"/>
      <c r="BB22" s="15" t="s">
        <v>337</v>
      </c>
      <c r="BC22" s="15" t="s">
        <v>338</v>
      </c>
      <c r="BD22" s="15" t="s">
        <v>176</v>
      </c>
      <c r="BE22" s="15" t="s">
        <v>165</v>
      </c>
      <c r="BF22" s="15" t="s">
        <v>109</v>
      </c>
      <c r="BG22" s="15"/>
      <c r="BH22" s="15" t="s">
        <v>163</v>
      </c>
      <c r="BI22" s="15"/>
      <c r="BJ22" s="15" t="s">
        <v>163</v>
      </c>
      <c r="BK22" s="15"/>
      <c r="BL22" s="15" t="s">
        <v>163</v>
      </c>
      <c r="BM22" s="15"/>
      <c r="BN22" s="15"/>
      <c r="BO22" s="15" t="s">
        <v>169</v>
      </c>
      <c r="BP22" s="15" t="s">
        <v>169</v>
      </c>
      <c r="BQ22" s="15" t="s">
        <v>165</v>
      </c>
      <c r="BR22" s="15"/>
      <c r="BS22" s="15" t="s">
        <v>165</v>
      </c>
      <c r="BT22" s="15"/>
      <c r="BU22" s="15" t="s">
        <v>339</v>
      </c>
      <c r="BV22" s="15" t="s">
        <v>165</v>
      </c>
      <c r="BW22" s="15"/>
      <c r="BX22" s="15"/>
      <c r="BY22" s="15"/>
      <c r="BZ22" s="15"/>
      <c r="CA22" s="15"/>
      <c r="CB22" s="15"/>
      <c r="CC22" s="15"/>
      <c r="CD22" s="15" t="s">
        <v>171</v>
      </c>
      <c r="CE22" s="15"/>
      <c r="CF22" s="15"/>
      <c r="CG22" s="15"/>
      <c r="CH22" s="15" t="s">
        <v>163</v>
      </c>
      <c r="CI22" s="15"/>
      <c r="CJ22" s="15"/>
      <c r="CK22" s="15"/>
      <c r="CL22" s="15" t="s">
        <v>163</v>
      </c>
      <c r="CM22" s="15"/>
      <c r="CN22" s="15"/>
    </row>
    <row r="23" spans="1:92" hidden="1" x14ac:dyDescent="0.3">
      <c r="A23" s="15">
        <v>19</v>
      </c>
      <c r="B23" s="15">
        <v>2001</v>
      </c>
      <c r="C23" s="15" t="s">
        <v>157</v>
      </c>
      <c r="D23" s="15" t="s">
        <v>158</v>
      </c>
      <c r="E23" s="15" t="s">
        <v>159</v>
      </c>
      <c r="F23" s="15" t="s">
        <v>340</v>
      </c>
      <c r="G23" s="15" t="s">
        <v>161</v>
      </c>
      <c r="H23" s="15" t="s">
        <v>162</v>
      </c>
      <c r="I23" s="15">
        <v>2</v>
      </c>
      <c r="J23" s="15"/>
      <c r="K23" s="15"/>
      <c r="L23" s="15"/>
      <c r="M23" s="15"/>
      <c r="N23" s="15" t="s">
        <v>163</v>
      </c>
      <c r="O23" s="15"/>
      <c r="P23" s="15"/>
      <c r="Q23" s="15" t="s">
        <v>341</v>
      </c>
      <c r="R23" s="15" t="s">
        <v>176</v>
      </c>
      <c r="S23" s="15" t="s">
        <v>342</v>
      </c>
      <c r="T23" s="15"/>
      <c r="U23" s="15"/>
      <c r="V23" s="15" t="s">
        <v>163</v>
      </c>
      <c r="W23" s="15"/>
      <c r="X23" s="15" t="s">
        <v>163</v>
      </c>
      <c r="Y23" s="15"/>
      <c r="Z23" s="15"/>
      <c r="AA23" s="15"/>
      <c r="AB23" s="15" t="s">
        <v>163</v>
      </c>
      <c r="AC23" s="15" t="s">
        <v>163</v>
      </c>
      <c r="AD23" s="15"/>
      <c r="AE23" s="15"/>
      <c r="AF23" s="15"/>
      <c r="AG23" s="15"/>
      <c r="AH23" s="15"/>
      <c r="AI23" s="15"/>
      <c r="AJ23" s="15" t="s">
        <v>163</v>
      </c>
      <c r="AK23" s="16"/>
      <c r="AM23" s="18"/>
      <c r="AN23" s="19"/>
      <c r="AO23" s="15"/>
      <c r="AP23" s="15"/>
      <c r="AQ23" s="15"/>
      <c r="AR23" s="15"/>
      <c r="AS23" s="15"/>
      <c r="AT23" s="15" t="s">
        <v>163</v>
      </c>
      <c r="AU23" s="15" t="s">
        <v>163</v>
      </c>
      <c r="AV23" s="15" t="s">
        <v>163</v>
      </c>
      <c r="AW23" s="15" t="s">
        <v>163</v>
      </c>
      <c r="AX23" s="15"/>
      <c r="AY23" s="15"/>
      <c r="AZ23" s="15"/>
      <c r="BA23" s="15"/>
      <c r="BB23" s="15" t="s">
        <v>343</v>
      </c>
      <c r="BC23" s="15" t="s">
        <v>344</v>
      </c>
      <c r="BD23" s="15" t="s">
        <v>176</v>
      </c>
      <c r="BE23" s="15" t="s">
        <v>165</v>
      </c>
      <c r="BF23" s="15" t="s">
        <v>345</v>
      </c>
      <c r="BG23" s="15" t="s">
        <v>163</v>
      </c>
      <c r="BH23" s="15"/>
      <c r="BI23" s="15" t="s">
        <v>163</v>
      </c>
      <c r="BJ23" s="15"/>
      <c r="BK23" s="15" t="s">
        <v>163</v>
      </c>
      <c r="BL23" s="15"/>
      <c r="BM23" s="15"/>
      <c r="BN23" s="15"/>
      <c r="BO23" s="15" t="s">
        <v>169</v>
      </c>
      <c r="BP23" s="15" t="s">
        <v>169</v>
      </c>
      <c r="BQ23" s="15" t="s">
        <v>165</v>
      </c>
      <c r="BR23" s="15"/>
      <c r="BS23" s="15" t="s">
        <v>176</v>
      </c>
      <c r="BT23" s="15" t="s">
        <v>346</v>
      </c>
      <c r="BU23" s="15" t="s">
        <v>347</v>
      </c>
      <c r="BV23" s="15" t="s">
        <v>176</v>
      </c>
      <c r="BW23" s="15" t="s">
        <v>348</v>
      </c>
      <c r="BX23" s="15" t="s">
        <v>163</v>
      </c>
      <c r="BY23" s="15"/>
      <c r="BZ23" s="15"/>
      <c r="CA23" s="15"/>
      <c r="CB23" s="15"/>
      <c r="CC23" s="15"/>
      <c r="CD23" s="15" t="s">
        <v>171</v>
      </c>
      <c r="CE23" s="15"/>
      <c r="CF23" s="15"/>
      <c r="CG23" s="15"/>
      <c r="CH23" s="15" t="s">
        <v>163</v>
      </c>
      <c r="CI23" s="15"/>
      <c r="CJ23" s="15"/>
      <c r="CK23" s="15"/>
      <c r="CL23" s="15"/>
      <c r="CM23" s="15"/>
      <c r="CN23" s="15"/>
    </row>
    <row r="24" spans="1:92" x14ac:dyDescent="0.3">
      <c r="A24" s="15">
        <v>20</v>
      </c>
      <c r="B24" s="15">
        <v>1995</v>
      </c>
      <c r="C24" s="15" t="s">
        <v>157</v>
      </c>
      <c r="D24" s="15" t="s">
        <v>349</v>
      </c>
      <c r="E24" s="15" t="s">
        <v>159</v>
      </c>
      <c r="F24" s="15" t="s">
        <v>350</v>
      </c>
      <c r="G24" s="15" t="s">
        <v>200</v>
      </c>
      <c r="H24" s="15" t="s">
        <v>162</v>
      </c>
      <c r="I24" s="15">
        <v>2</v>
      </c>
      <c r="J24" s="15"/>
      <c r="K24" s="15"/>
      <c r="L24" s="15"/>
      <c r="M24" s="15"/>
      <c r="N24" s="15" t="s">
        <v>163</v>
      </c>
      <c r="O24" s="15"/>
      <c r="P24" s="15"/>
      <c r="Q24" s="15" t="s">
        <v>351</v>
      </c>
      <c r="R24" s="15" t="s">
        <v>165</v>
      </c>
      <c r="S24" s="15"/>
      <c r="T24" s="15"/>
      <c r="U24" s="15" t="s">
        <v>163</v>
      </c>
      <c r="V24" s="15"/>
      <c r="W24" s="15"/>
      <c r="X24" s="15"/>
      <c r="Y24" s="15" t="s">
        <v>163</v>
      </c>
      <c r="Z24" s="15"/>
      <c r="AA24" s="15"/>
      <c r="AB24" s="15" t="s">
        <v>163</v>
      </c>
      <c r="AC24" s="15"/>
      <c r="AD24" s="15" t="s">
        <v>163</v>
      </c>
      <c r="AE24" s="15"/>
      <c r="AF24" s="15"/>
      <c r="AG24" s="15"/>
      <c r="AH24" s="15" t="s">
        <v>352</v>
      </c>
      <c r="AI24" s="15"/>
      <c r="AJ24" s="15" t="s">
        <v>163</v>
      </c>
      <c r="AK24" s="16"/>
      <c r="AM24" s="18"/>
      <c r="AN24" s="19" t="s">
        <v>163</v>
      </c>
      <c r="AO24" s="15"/>
      <c r="AP24" s="15" t="s">
        <v>163</v>
      </c>
      <c r="AQ24" s="15" t="s">
        <v>163</v>
      </c>
      <c r="AR24" s="15"/>
      <c r="AS24" s="15"/>
      <c r="AT24" s="15" t="s">
        <v>163</v>
      </c>
      <c r="AU24" s="15"/>
      <c r="AV24" s="15"/>
      <c r="AW24" s="15"/>
      <c r="AX24" s="15"/>
      <c r="AY24" s="15" t="s">
        <v>163</v>
      </c>
      <c r="AZ24" s="15"/>
      <c r="BA24" s="15"/>
      <c r="BB24" s="15" t="s">
        <v>353</v>
      </c>
      <c r="BC24" s="15" t="s">
        <v>354</v>
      </c>
      <c r="BD24" s="15"/>
      <c r="BE24" s="15" t="s">
        <v>165</v>
      </c>
      <c r="BF24" s="15" t="s">
        <v>355</v>
      </c>
      <c r="BG24" s="15"/>
      <c r="BH24" s="15"/>
      <c r="BI24" s="15" t="s">
        <v>163</v>
      </c>
      <c r="BJ24" s="15"/>
      <c r="BK24" s="15" t="s">
        <v>163</v>
      </c>
      <c r="BL24" s="15" t="s">
        <v>163</v>
      </c>
      <c r="BM24" s="15"/>
      <c r="BN24" s="15"/>
      <c r="BO24" s="15" t="s">
        <v>316</v>
      </c>
      <c r="BP24" s="15" t="s">
        <v>316</v>
      </c>
      <c r="BQ24" s="15" t="s">
        <v>165</v>
      </c>
      <c r="BR24" s="15" t="s">
        <v>356</v>
      </c>
      <c r="BS24" s="15" t="s">
        <v>176</v>
      </c>
      <c r="BT24" s="15" t="s">
        <v>357</v>
      </c>
      <c r="BU24" s="15" t="s">
        <v>358</v>
      </c>
      <c r="BV24" s="15" t="s">
        <v>165</v>
      </c>
      <c r="BW24" s="15"/>
      <c r="BX24" s="15"/>
      <c r="BY24" s="15"/>
      <c r="BZ24" s="15" t="s">
        <v>163</v>
      </c>
      <c r="CA24" s="15"/>
      <c r="CB24" s="15"/>
      <c r="CC24" s="15"/>
      <c r="CD24" s="15"/>
      <c r="CE24" s="15" t="s">
        <v>184</v>
      </c>
      <c r="CF24" s="15"/>
      <c r="CG24" s="15"/>
      <c r="CH24" s="15" t="s">
        <v>163</v>
      </c>
      <c r="CI24" s="15" t="s">
        <v>163</v>
      </c>
      <c r="CJ24" s="15"/>
      <c r="CK24" s="15" t="s">
        <v>163</v>
      </c>
      <c r="CL24" s="15"/>
      <c r="CM24" s="15"/>
      <c r="CN24" s="15"/>
    </row>
    <row r="25" spans="1:92" x14ac:dyDescent="0.3">
      <c r="A25" s="15">
        <v>21</v>
      </c>
      <c r="B25" s="15">
        <v>1998</v>
      </c>
      <c r="C25" s="15" t="s">
        <v>157</v>
      </c>
      <c r="D25" s="15" t="s">
        <v>359</v>
      </c>
      <c r="E25" s="15" t="s">
        <v>159</v>
      </c>
      <c r="F25" s="15" t="s">
        <v>360</v>
      </c>
      <c r="G25" s="15" t="s">
        <v>200</v>
      </c>
      <c r="H25" s="15" t="s">
        <v>162</v>
      </c>
      <c r="I25" s="15">
        <v>2</v>
      </c>
      <c r="J25" s="15"/>
      <c r="K25" s="15"/>
      <c r="L25" s="15"/>
      <c r="M25" s="15"/>
      <c r="N25" s="15" t="s">
        <v>163</v>
      </c>
      <c r="O25" s="15"/>
      <c r="P25" s="15"/>
      <c r="Q25" s="15" t="s">
        <v>361</v>
      </c>
      <c r="R25" s="15"/>
      <c r="S25" s="15"/>
      <c r="T25" s="15"/>
      <c r="U25" s="15" t="s">
        <v>163</v>
      </c>
      <c r="V25" s="15" t="s">
        <v>163</v>
      </c>
      <c r="W25" s="15"/>
      <c r="X25" s="15" t="s">
        <v>163</v>
      </c>
      <c r="Y25" s="15" t="s">
        <v>163</v>
      </c>
      <c r="Z25" s="15"/>
      <c r="AA25" s="15"/>
      <c r="AB25" s="15" t="s">
        <v>163</v>
      </c>
      <c r="AC25" s="15"/>
      <c r="AD25" s="15"/>
      <c r="AE25" s="15"/>
      <c r="AF25" s="15"/>
      <c r="AG25" s="15"/>
      <c r="AH25" s="15" t="s">
        <v>362</v>
      </c>
      <c r="AI25" s="15" t="s">
        <v>163</v>
      </c>
      <c r="AJ25" s="15" t="s">
        <v>163</v>
      </c>
      <c r="AK25" s="16" t="s">
        <v>163</v>
      </c>
      <c r="AM25" s="18"/>
      <c r="AN25" s="19" t="s">
        <v>163</v>
      </c>
      <c r="AO25" s="15" t="s">
        <v>163</v>
      </c>
      <c r="AP25" s="15" t="s">
        <v>163</v>
      </c>
      <c r="AQ25" s="15" t="s">
        <v>163</v>
      </c>
      <c r="AR25" s="15"/>
      <c r="AS25" s="15"/>
      <c r="AT25" s="15" t="s">
        <v>163</v>
      </c>
      <c r="AU25" s="15" t="s">
        <v>163</v>
      </c>
      <c r="AV25" s="15" t="s">
        <v>163</v>
      </c>
      <c r="AW25" s="15"/>
      <c r="AX25" s="15" t="s">
        <v>163</v>
      </c>
      <c r="AY25" s="15"/>
      <c r="AZ25" s="15"/>
      <c r="BA25" s="15"/>
      <c r="BB25" s="15" t="s">
        <v>214</v>
      </c>
      <c r="BC25" s="15" t="s">
        <v>363</v>
      </c>
      <c r="BD25" s="15" t="s">
        <v>364</v>
      </c>
      <c r="BE25" s="15" t="s">
        <v>165</v>
      </c>
      <c r="BF25" s="15" t="s">
        <v>365</v>
      </c>
      <c r="BG25" s="15" t="s">
        <v>163</v>
      </c>
      <c r="BH25" s="15" t="s">
        <v>163</v>
      </c>
      <c r="BI25" s="15" t="s">
        <v>163</v>
      </c>
      <c r="BJ25" s="15"/>
      <c r="BK25" s="15" t="s">
        <v>163</v>
      </c>
      <c r="BL25" s="15" t="s">
        <v>163</v>
      </c>
      <c r="BM25" s="15" t="s">
        <v>163</v>
      </c>
      <c r="BN25" s="15" t="s">
        <v>366</v>
      </c>
      <c r="BO25" s="15" t="s">
        <v>316</v>
      </c>
      <c r="BP25" s="15" t="s">
        <v>169</v>
      </c>
      <c r="BQ25" s="15" t="s">
        <v>176</v>
      </c>
      <c r="BR25" s="15" t="s">
        <v>367</v>
      </c>
      <c r="BS25" s="15" t="s">
        <v>165</v>
      </c>
      <c r="BT25" s="15" t="s">
        <v>368</v>
      </c>
      <c r="BU25" s="15" t="s">
        <v>369</v>
      </c>
      <c r="BV25" s="15" t="s">
        <v>165</v>
      </c>
      <c r="BW25" s="15" t="s">
        <v>370</v>
      </c>
      <c r="BX25" s="15" t="s">
        <v>163</v>
      </c>
      <c r="BY25" s="15"/>
      <c r="BZ25" s="15" t="s">
        <v>163</v>
      </c>
      <c r="CA25" s="15"/>
      <c r="CB25" s="15"/>
      <c r="CC25" s="15"/>
      <c r="CD25" s="15"/>
      <c r="CE25" s="15"/>
      <c r="CF25" s="15"/>
      <c r="CG25" s="15"/>
      <c r="CH25" s="15" t="s">
        <v>163</v>
      </c>
      <c r="CI25" s="15" t="s">
        <v>163</v>
      </c>
      <c r="CJ25" s="15" t="s">
        <v>163</v>
      </c>
      <c r="CK25" s="15" t="s">
        <v>163</v>
      </c>
      <c r="CL25" s="15"/>
      <c r="CM25" s="15"/>
      <c r="CN25" s="15"/>
    </row>
    <row r="26" spans="1:92" x14ac:dyDescent="0.3">
      <c r="A26" s="15">
        <v>22</v>
      </c>
      <c r="B26" s="15">
        <v>1997</v>
      </c>
      <c r="C26" s="15" t="s">
        <v>172</v>
      </c>
      <c r="D26" s="15" t="s">
        <v>158</v>
      </c>
      <c r="E26" s="15" t="s">
        <v>159</v>
      </c>
      <c r="F26" s="15" t="s">
        <v>371</v>
      </c>
      <c r="G26" s="15" t="s">
        <v>200</v>
      </c>
      <c r="H26" s="15" t="s">
        <v>162</v>
      </c>
      <c r="I26" s="15">
        <v>2</v>
      </c>
      <c r="J26" s="15"/>
      <c r="K26" s="15"/>
      <c r="L26" s="15"/>
      <c r="M26" s="15"/>
      <c r="N26" s="15" t="s">
        <v>163</v>
      </c>
      <c r="O26" s="15"/>
      <c r="P26" s="15"/>
      <c r="Q26" s="15" t="s">
        <v>372</v>
      </c>
      <c r="R26" s="15" t="s">
        <v>176</v>
      </c>
      <c r="S26" s="15" t="s">
        <v>373</v>
      </c>
      <c r="T26" s="15" t="s">
        <v>163</v>
      </c>
      <c r="U26" s="15"/>
      <c r="V26" s="15"/>
      <c r="W26" s="15"/>
      <c r="X26" s="15"/>
      <c r="Y26" s="15"/>
      <c r="Z26" s="15"/>
      <c r="AA26" s="15"/>
      <c r="AB26" s="15"/>
      <c r="AC26" s="15"/>
      <c r="AD26" s="15" t="s">
        <v>163</v>
      </c>
      <c r="AE26" s="15"/>
      <c r="AF26" s="15"/>
      <c r="AG26" s="15"/>
      <c r="AH26" s="15" t="s">
        <v>374</v>
      </c>
      <c r="AI26" s="15"/>
      <c r="AJ26" s="15" t="s">
        <v>163</v>
      </c>
      <c r="AK26" s="16"/>
      <c r="AM26" s="18"/>
      <c r="AN26" s="19"/>
      <c r="AO26" s="15"/>
      <c r="AP26" s="15"/>
      <c r="AQ26" s="15"/>
      <c r="AR26" s="15"/>
      <c r="AS26" s="15"/>
      <c r="AT26" s="15" t="s">
        <v>163</v>
      </c>
      <c r="AU26" s="15"/>
      <c r="AV26" s="15" t="s">
        <v>163</v>
      </c>
      <c r="AW26" s="15"/>
      <c r="AX26" s="15" t="s">
        <v>163</v>
      </c>
      <c r="AY26" s="15"/>
      <c r="AZ26" s="15"/>
      <c r="BA26" s="15"/>
      <c r="BB26" s="15" t="s">
        <v>375</v>
      </c>
      <c r="BC26" s="15" t="s">
        <v>376</v>
      </c>
      <c r="BD26" s="15"/>
      <c r="BE26" s="15" t="s">
        <v>165</v>
      </c>
      <c r="BF26" s="15" t="s">
        <v>109</v>
      </c>
      <c r="BG26" s="15"/>
      <c r="BH26" s="15"/>
      <c r="BI26" s="15" t="s">
        <v>163</v>
      </c>
      <c r="BJ26" s="15"/>
      <c r="BK26" s="15"/>
      <c r="BL26" s="15"/>
      <c r="BM26" s="15"/>
      <c r="BN26" s="15"/>
      <c r="BO26" s="15" t="s">
        <v>169</v>
      </c>
      <c r="BP26" s="15" t="s">
        <v>169</v>
      </c>
      <c r="BQ26" s="15" t="s">
        <v>176</v>
      </c>
      <c r="BR26" s="15" t="s">
        <v>377</v>
      </c>
      <c r="BS26" s="15" t="s">
        <v>176</v>
      </c>
      <c r="BT26" s="15" t="s">
        <v>378</v>
      </c>
      <c r="BU26" s="15" t="s">
        <v>379</v>
      </c>
      <c r="BV26" s="15" t="s">
        <v>165</v>
      </c>
      <c r="BW26" s="15" t="s">
        <v>380</v>
      </c>
      <c r="BX26" s="15" t="s">
        <v>163</v>
      </c>
      <c r="BY26" s="15"/>
      <c r="BZ26" s="15"/>
      <c r="CA26" s="15"/>
      <c r="CB26" s="15"/>
      <c r="CC26" s="15"/>
      <c r="CD26" s="15" t="s">
        <v>171</v>
      </c>
      <c r="CE26" s="15"/>
      <c r="CF26" s="15"/>
      <c r="CG26" s="15"/>
      <c r="CH26" s="15" t="s">
        <v>163</v>
      </c>
      <c r="CI26" s="15"/>
      <c r="CJ26" s="15"/>
      <c r="CK26" s="15"/>
      <c r="CL26" s="15"/>
      <c r="CM26" s="15"/>
      <c r="CN26" s="15"/>
    </row>
    <row r="27" spans="1:92" hidden="1" x14ac:dyDescent="0.3">
      <c r="A27" s="15">
        <v>23</v>
      </c>
      <c r="B27" s="15">
        <v>2000</v>
      </c>
      <c r="C27" s="15" t="s">
        <v>157</v>
      </c>
      <c r="D27" s="15" t="s">
        <v>158</v>
      </c>
      <c r="E27" s="15" t="s">
        <v>159</v>
      </c>
      <c r="F27" s="15" t="s">
        <v>340</v>
      </c>
      <c r="G27" s="15" t="s">
        <v>161</v>
      </c>
      <c r="H27" s="15" t="s">
        <v>162</v>
      </c>
      <c r="I27" s="15">
        <v>2</v>
      </c>
      <c r="J27" s="15"/>
      <c r="K27" s="15"/>
      <c r="L27" s="15"/>
      <c r="M27" s="15"/>
      <c r="N27" s="15" t="s">
        <v>163</v>
      </c>
      <c r="O27" s="15"/>
      <c r="P27" s="15"/>
      <c r="Q27" s="15" t="s">
        <v>381</v>
      </c>
      <c r="R27" s="15" t="s">
        <v>176</v>
      </c>
      <c r="S27" s="15" t="s">
        <v>382</v>
      </c>
      <c r="T27" s="15" t="s">
        <v>163</v>
      </c>
      <c r="U27" s="15" t="s">
        <v>163</v>
      </c>
      <c r="V27" s="15"/>
      <c r="W27" s="15" t="s">
        <v>163</v>
      </c>
      <c r="X27" s="15"/>
      <c r="Y27" s="15" t="s">
        <v>163</v>
      </c>
      <c r="Z27" s="15"/>
      <c r="AA27" s="15"/>
      <c r="AB27" s="15" t="s">
        <v>163</v>
      </c>
      <c r="AC27" s="15" t="s">
        <v>163</v>
      </c>
      <c r="AD27" s="15"/>
      <c r="AE27" s="15"/>
      <c r="AF27" s="15"/>
      <c r="AG27" s="15"/>
      <c r="AH27" s="15"/>
      <c r="AI27" s="15" t="s">
        <v>163</v>
      </c>
      <c r="AJ27" s="15" t="s">
        <v>163</v>
      </c>
      <c r="AK27" s="16"/>
      <c r="AM27" s="18"/>
      <c r="AN27" s="19"/>
      <c r="AO27" s="15" t="s">
        <v>163</v>
      </c>
      <c r="AP27" s="15"/>
      <c r="AQ27" s="15"/>
      <c r="AR27" s="15" t="s">
        <v>163</v>
      </c>
      <c r="AS27" s="15"/>
      <c r="AT27" s="15"/>
      <c r="AU27" s="15" t="s">
        <v>163</v>
      </c>
      <c r="AV27" s="15"/>
      <c r="AW27" s="15" t="s">
        <v>163</v>
      </c>
      <c r="AX27" s="15" t="s">
        <v>163</v>
      </c>
      <c r="AY27" s="15" t="s">
        <v>163</v>
      </c>
      <c r="AZ27" s="15"/>
      <c r="BA27" s="15"/>
      <c r="BB27" s="15" t="s">
        <v>383</v>
      </c>
      <c r="BC27" s="15" t="s">
        <v>384</v>
      </c>
      <c r="BD27" s="15" t="s">
        <v>176</v>
      </c>
      <c r="BE27" s="15" t="s">
        <v>165</v>
      </c>
      <c r="BF27" s="15" t="s">
        <v>245</v>
      </c>
      <c r="BG27" s="15" t="s">
        <v>163</v>
      </c>
      <c r="BH27" s="15" t="s">
        <v>163</v>
      </c>
      <c r="BI27" s="15" t="s">
        <v>163</v>
      </c>
      <c r="BJ27" s="15" t="s">
        <v>163</v>
      </c>
      <c r="BK27" s="15" t="s">
        <v>163</v>
      </c>
      <c r="BL27" s="15" t="s">
        <v>163</v>
      </c>
      <c r="BM27" s="15"/>
      <c r="BN27" s="15"/>
      <c r="BO27" s="15" t="s">
        <v>169</v>
      </c>
      <c r="BP27" s="15" t="s">
        <v>181</v>
      </c>
      <c r="BQ27" s="15" t="s">
        <v>165</v>
      </c>
      <c r="BR27" s="15"/>
      <c r="BS27" s="15" t="s">
        <v>176</v>
      </c>
      <c r="BT27" s="15" t="s">
        <v>385</v>
      </c>
      <c r="BU27" s="15" t="s">
        <v>386</v>
      </c>
      <c r="BV27" s="15" t="s">
        <v>176</v>
      </c>
      <c r="BW27" s="15" t="s">
        <v>387</v>
      </c>
      <c r="BX27" s="15" t="s">
        <v>163</v>
      </c>
      <c r="BY27" s="15" t="s">
        <v>163</v>
      </c>
      <c r="BZ27" s="15" t="s">
        <v>163</v>
      </c>
      <c r="CA27" s="15"/>
      <c r="CB27" s="15"/>
      <c r="CC27" s="15"/>
      <c r="CD27" s="15" t="s">
        <v>171</v>
      </c>
      <c r="CE27" s="15"/>
      <c r="CF27" s="15"/>
      <c r="CG27" s="15"/>
      <c r="CH27" s="15" t="s">
        <v>163</v>
      </c>
      <c r="CI27" s="15" t="s">
        <v>163</v>
      </c>
      <c r="CJ27" s="15" t="s">
        <v>163</v>
      </c>
      <c r="CK27" s="15" t="s">
        <v>163</v>
      </c>
      <c r="CL27" s="15" t="s">
        <v>163</v>
      </c>
      <c r="CM27" s="15"/>
      <c r="CN27" s="15"/>
    </row>
    <row r="28" spans="1:92" hidden="1" x14ac:dyDescent="0.3">
      <c r="A28" s="15">
        <v>24</v>
      </c>
      <c r="B28" s="15">
        <v>1997</v>
      </c>
      <c r="C28" s="15" t="s">
        <v>157</v>
      </c>
      <c r="D28" s="15" t="s">
        <v>158</v>
      </c>
      <c r="E28" s="15" t="s">
        <v>159</v>
      </c>
      <c r="F28" s="15" t="s">
        <v>388</v>
      </c>
      <c r="G28" s="15" t="s">
        <v>161</v>
      </c>
      <c r="H28" s="15" t="s">
        <v>174</v>
      </c>
      <c r="I28" s="15">
        <v>4</v>
      </c>
      <c r="J28" s="15"/>
      <c r="K28" s="15"/>
      <c r="L28" s="15" t="s">
        <v>163</v>
      </c>
      <c r="M28" s="15"/>
      <c r="N28" s="15"/>
      <c r="O28" s="15"/>
      <c r="P28" s="15"/>
      <c r="Q28" s="15" t="s">
        <v>389</v>
      </c>
      <c r="R28" s="15" t="s">
        <v>176</v>
      </c>
      <c r="S28" s="15" t="s">
        <v>390</v>
      </c>
      <c r="T28" s="15"/>
      <c r="U28" s="15"/>
      <c r="V28" s="15" t="s">
        <v>163</v>
      </c>
      <c r="W28" s="15"/>
      <c r="X28" s="15" t="s">
        <v>163</v>
      </c>
      <c r="Y28" s="15"/>
      <c r="Z28" s="15"/>
      <c r="AA28" s="15"/>
      <c r="AB28" s="15" t="s">
        <v>163</v>
      </c>
      <c r="AC28" s="15"/>
      <c r="AD28" s="15"/>
      <c r="AE28" s="15"/>
      <c r="AF28" s="15"/>
      <c r="AG28" s="15"/>
      <c r="AH28" s="15"/>
      <c r="AI28" s="15"/>
      <c r="AJ28" s="15" t="s">
        <v>163</v>
      </c>
      <c r="AK28" s="16"/>
      <c r="AM28" s="18"/>
      <c r="AN28" s="19"/>
      <c r="AO28" s="15" t="s">
        <v>163</v>
      </c>
      <c r="AP28" s="15"/>
      <c r="AQ28" s="15"/>
      <c r="AR28" s="15" t="s">
        <v>163</v>
      </c>
      <c r="AS28" s="15" t="s">
        <v>163</v>
      </c>
      <c r="AT28" s="15" t="s">
        <v>163</v>
      </c>
      <c r="AU28" s="15" t="s">
        <v>163</v>
      </c>
      <c r="AV28" s="15" t="s">
        <v>163</v>
      </c>
      <c r="AW28" s="15"/>
      <c r="AX28" s="15"/>
      <c r="AY28" s="15" t="s">
        <v>163</v>
      </c>
      <c r="AZ28" s="15"/>
      <c r="BA28" s="15"/>
      <c r="BB28" s="15" t="s">
        <v>391</v>
      </c>
      <c r="BC28" s="15" t="s">
        <v>392</v>
      </c>
      <c r="BD28" s="15" t="s">
        <v>393</v>
      </c>
      <c r="BE28" s="15" t="s">
        <v>165</v>
      </c>
      <c r="BF28" s="15"/>
      <c r="BG28" s="15"/>
      <c r="BH28" s="15"/>
      <c r="BI28" s="15" t="s">
        <v>163</v>
      </c>
      <c r="BJ28" s="15"/>
      <c r="BK28" s="15"/>
      <c r="BL28" s="15"/>
      <c r="BM28" s="15"/>
      <c r="BN28" s="15"/>
      <c r="BO28" s="15" t="s">
        <v>169</v>
      </c>
      <c r="BP28" s="15" t="s">
        <v>169</v>
      </c>
      <c r="BQ28" s="15" t="s">
        <v>165</v>
      </c>
      <c r="BR28" s="15" t="s">
        <v>394</v>
      </c>
      <c r="BS28" s="15" t="s">
        <v>176</v>
      </c>
      <c r="BT28" s="15" t="s">
        <v>395</v>
      </c>
      <c r="BU28" s="15" t="s">
        <v>396</v>
      </c>
      <c r="BV28" s="15" t="s">
        <v>165</v>
      </c>
      <c r="BW28" s="15" t="s">
        <v>397</v>
      </c>
      <c r="BX28" s="15" t="s">
        <v>163</v>
      </c>
      <c r="BY28" s="15" t="s">
        <v>163</v>
      </c>
      <c r="BZ28" s="15" t="s">
        <v>163</v>
      </c>
      <c r="CA28" s="15"/>
      <c r="CB28" s="15"/>
      <c r="CC28" s="15" t="s">
        <v>211</v>
      </c>
      <c r="CD28" s="15"/>
      <c r="CE28" s="15"/>
      <c r="CF28" s="15"/>
      <c r="CG28" s="15"/>
      <c r="CH28" s="15" t="s">
        <v>163</v>
      </c>
      <c r="CI28" s="15" t="s">
        <v>163</v>
      </c>
      <c r="CJ28" s="15" t="s">
        <v>163</v>
      </c>
      <c r="CK28" s="15"/>
      <c r="CL28" s="15" t="s">
        <v>163</v>
      </c>
      <c r="CM28" s="15"/>
      <c r="CN28" s="15"/>
    </row>
    <row r="29" spans="1:92" ht="33" x14ac:dyDescent="0.3">
      <c r="A29" s="15">
        <v>25</v>
      </c>
      <c r="B29" s="15">
        <v>1993</v>
      </c>
      <c r="C29" s="15" t="s">
        <v>172</v>
      </c>
      <c r="D29" s="15" t="s">
        <v>398</v>
      </c>
      <c r="E29" s="15" t="s">
        <v>258</v>
      </c>
      <c r="F29" s="84" t="s">
        <v>399</v>
      </c>
      <c r="G29" s="15"/>
      <c r="H29" s="15" t="s">
        <v>174</v>
      </c>
      <c r="I29" s="15">
        <v>4</v>
      </c>
      <c r="J29" s="15" t="s">
        <v>163</v>
      </c>
      <c r="K29" s="15"/>
      <c r="L29" s="15" t="s">
        <v>163</v>
      </c>
      <c r="M29" s="15"/>
      <c r="N29" s="15" t="s">
        <v>163</v>
      </c>
      <c r="O29" s="15"/>
      <c r="P29" s="15"/>
      <c r="Q29" s="15" t="s">
        <v>400</v>
      </c>
      <c r="R29" s="15" t="s">
        <v>165</v>
      </c>
      <c r="S29" s="15"/>
      <c r="T29" s="15"/>
      <c r="U29" s="15"/>
      <c r="V29" s="15"/>
      <c r="W29" s="15"/>
      <c r="X29" s="15"/>
      <c r="Y29" s="15" t="s">
        <v>163</v>
      </c>
      <c r="Z29" s="15"/>
      <c r="AA29" s="15"/>
      <c r="AB29" s="15"/>
      <c r="AC29" s="15"/>
      <c r="AD29" s="15"/>
      <c r="AE29" s="15" t="s">
        <v>401</v>
      </c>
      <c r="AF29" s="15"/>
      <c r="AG29" s="15"/>
      <c r="AH29" s="15" t="s">
        <v>402</v>
      </c>
      <c r="AI29" s="15" t="s">
        <v>163</v>
      </c>
      <c r="AJ29" s="15"/>
      <c r="AK29" s="16" t="s">
        <v>163</v>
      </c>
      <c r="AM29" s="18"/>
      <c r="AN29" s="19"/>
      <c r="AO29" s="15"/>
      <c r="AP29" s="15" t="s">
        <v>163</v>
      </c>
      <c r="AQ29" s="15"/>
      <c r="AR29" s="15"/>
      <c r="AS29" s="15" t="s">
        <v>163</v>
      </c>
      <c r="AT29" s="15"/>
      <c r="AU29" s="15"/>
      <c r="AV29" s="15"/>
      <c r="AW29" s="15"/>
      <c r="AX29" s="15"/>
      <c r="AY29" s="15" t="s">
        <v>163</v>
      </c>
      <c r="AZ29" s="15"/>
      <c r="BA29" s="15"/>
      <c r="BB29" s="15" t="s">
        <v>403</v>
      </c>
      <c r="BC29" s="15" t="s">
        <v>404</v>
      </c>
      <c r="BD29" s="15" t="s">
        <v>405</v>
      </c>
      <c r="BE29" s="15" t="s">
        <v>165</v>
      </c>
      <c r="BF29" s="15" t="s">
        <v>406</v>
      </c>
      <c r="BG29" s="15"/>
      <c r="BH29" s="15" t="s">
        <v>163</v>
      </c>
      <c r="BI29" s="15" t="s">
        <v>163</v>
      </c>
      <c r="BJ29" s="15" t="s">
        <v>163</v>
      </c>
      <c r="BK29" s="15"/>
      <c r="BL29" s="15"/>
      <c r="BM29" s="15"/>
      <c r="BN29" s="15"/>
      <c r="BO29" s="15" t="s">
        <v>246</v>
      </c>
      <c r="BP29" s="15" t="s">
        <v>181</v>
      </c>
      <c r="BQ29" s="15" t="s">
        <v>176</v>
      </c>
      <c r="BR29" s="15" t="s">
        <v>407</v>
      </c>
      <c r="BS29" s="15" t="s">
        <v>176</v>
      </c>
      <c r="BT29" s="15" t="s">
        <v>408</v>
      </c>
      <c r="BU29" s="15" t="s">
        <v>409</v>
      </c>
      <c r="BV29" s="15" t="s">
        <v>176</v>
      </c>
      <c r="BW29" s="15" t="s">
        <v>410</v>
      </c>
      <c r="BX29" s="15"/>
      <c r="BY29" s="15"/>
      <c r="BZ29" s="15"/>
      <c r="CA29" s="15" t="s">
        <v>163</v>
      </c>
      <c r="CB29" s="15" t="s">
        <v>411</v>
      </c>
      <c r="CC29" s="15"/>
      <c r="CD29" s="15"/>
      <c r="CE29" s="15" t="s">
        <v>184</v>
      </c>
      <c r="CF29" s="15"/>
      <c r="CG29" s="15"/>
      <c r="CH29" s="15" t="s">
        <v>163</v>
      </c>
      <c r="CI29" s="15" t="s">
        <v>163</v>
      </c>
      <c r="CJ29" s="15" t="s">
        <v>163</v>
      </c>
      <c r="CK29" s="15" t="s">
        <v>163</v>
      </c>
      <c r="CL29" s="15" t="s">
        <v>163</v>
      </c>
      <c r="CM29" s="15" t="s">
        <v>163</v>
      </c>
      <c r="CN29" s="15"/>
    </row>
    <row r="30" spans="1:92" hidden="1" x14ac:dyDescent="0.3">
      <c r="A30" s="15">
        <v>26</v>
      </c>
      <c r="B30" s="15">
        <v>1998</v>
      </c>
      <c r="C30" s="15" t="s">
        <v>157</v>
      </c>
      <c r="D30" s="15" t="s">
        <v>158</v>
      </c>
      <c r="E30" s="15" t="s">
        <v>159</v>
      </c>
      <c r="F30" s="15" t="s">
        <v>412</v>
      </c>
      <c r="G30" s="15" t="s">
        <v>161</v>
      </c>
      <c r="H30" s="15" t="s">
        <v>174</v>
      </c>
      <c r="I30" s="15">
        <v>4</v>
      </c>
      <c r="J30" s="15"/>
      <c r="K30" s="15"/>
      <c r="L30" s="15"/>
      <c r="M30" s="15"/>
      <c r="N30" s="15" t="s">
        <v>163</v>
      </c>
      <c r="O30" s="15"/>
      <c r="P30" s="15"/>
      <c r="Q30" s="15" t="s">
        <v>413</v>
      </c>
      <c r="R30" s="15" t="s">
        <v>176</v>
      </c>
      <c r="S30" s="15" t="s">
        <v>414</v>
      </c>
      <c r="T30" s="15" t="s">
        <v>163</v>
      </c>
      <c r="U30" s="15"/>
      <c r="V30" s="15"/>
      <c r="W30" s="15"/>
      <c r="X30" s="15"/>
      <c r="Y30" s="15"/>
      <c r="Z30" s="15"/>
      <c r="AA30" s="15"/>
      <c r="AB30" s="15"/>
      <c r="AC30" s="15" t="s">
        <v>163</v>
      </c>
      <c r="AD30" s="15"/>
      <c r="AE30" s="15"/>
      <c r="AF30" s="15"/>
      <c r="AG30" s="15"/>
      <c r="AH30" s="15"/>
      <c r="AI30" s="15"/>
      <c r="AJ30" s="15" t="s">
        <v>163</v>
      </c>
      <c r="AK30" s="16"/>
      <c r="AM30" s="18"/>
      <c r="AN30" s="19" t="s">
        <v>163</v>
      </c>
      <c r="AO30" s="15"/>
      <c r="AP30" s="15"/>
      <c r="AQ30" s="15"/>
      <c r="AR30" s="15" t="s">
        <v>163</v>
      </c>
      <c r="AS30" s="15"/>
      <c r="AT30" s="15"/>
      <c r="AU30" s="15"/>
      <c r="AV30" s="15"/>
      <c r="AW30" s="15"/>
      <c r="AX30" s="15"/>
      <c r="AY30" s="15" t="s">
        <v>163</v>
      </c>
      <c r="AZ30" s="15"/>
      <c r="BA30" s="15"/>
      <c r="BB30" s="15" t="s">
        <v>415</v>
      </c>
      <c r="BC30" s="15" t="s">
        <v>416</v>
      </c>
      <c r="BD30" s="15" t="s">
        <v>417</v>
      </c>
      <c r="BE30" s="15" t="s">
        <v>165</v>
      </c>
      <c r="BF30" s="15" t="s">
        <v>418</v>
      </c>
      <c r="BG30" s="15"/>
      <c r="BH30" s="15"/>
      <c r="BI30" s="15" t="s">
        <v>163</v>
      </c>
      <c r="BJ30" s="15"/>
      <c r="BK30" s="15"/>
      <c r="BL30" s="15"/>
      <c r="BM30" s="15"/>
      <c r="BN30" s="15"/>
      <c r="BO30" s="15" t="s">
        <v>169</v>
      </c>
      <c r="BP30" s="15" t="s">
        <v>181</v>
      </c>
      <c r="BQ30" s="15" t="s">
        <v>165</v>
      </c>
      <c r="BR30" s="15" t="s">
        <v>419</v>
      </c>
      <c r="BS30" s="15" t="s">
        <v>165</v>
      </c>
      <c r="BT30" s="15" t="s">
        <v>420</v>
      </c>
      <c r="BU30" s="15" t="s">
        <v>421</v>
      </c>
      <c r="BV30" s="15" t="s">
        <v>165</v>
      </c>
      <c r="BW30" s="15" t="s">
        <v>422</v>
      </c>
      <c r="BX30" s="15" t="s">
        <v>163</v>
      </c>
      <c r="BY30" s="15"/>
      <c r="BZ30" s="15"/>
      <c r="CA30" s="15"/>
      <c r="CB30" s="15"/>
      <c r="CC30" s="15"/>
      <c r="CD30" s="15"/>
      <c r="CE30" s="15" t="s">
        <v>184</v>
      </c>
      <c r="CF30" s="15"/>
      <c r="CG30" s="15"/>
      <c r="CH30" s="15" t="s">
        <v>163</v>
      </c>
      <c r="CI30" s="15"/>
      <c r="CJ30" s="15"/>
      <c r="CK30" s="15"/>
      <c r="CL30" s="15"/>
      <c r="CM30" s="15"/>
      <c r="CN30" s="15"/>
    </row>
    <row r="31" spans="1:92" hidden="1" x14ac:dyDescent="0.3">
      <c r="A31" s="15">
        <v>27</v>
      </c>
      <c r="B31" s="15">
        <v>2000</v>
      </c>
      <c r="C31" s="15" t="s">
        <v>157</v>
      </c>
      <c r="D31" s="15" t="s">
        <v>158</v>
      </c>
      <c r="E31" s="15" t="s">
        <v>159</v>
      </c>
      <c r="F31" s="15" t="s">
        <v>423</v>
      </c>
      <c r="G31" s="15" t="s">
        <v>161</v>
      </c>
      <c r="H31" s="15" t="s">
        <v>174</v>
      </c>
      <c r="I31" s="15">
        <v>4</v>
      </c>
      <c r="J31" s="15"/>
      <c r="K31" s="15"/>
      <c r="L31" s="15"/>
      <c r="M31" s="15"/>
      <c r="N31" s="15" t="s">
        <v>163</v>
      </c>
      <c r="O31" s="15"/>
      <c r="P31" s="15"/>
      <c r="Q31" s="15" t="s">
        <v>424</v>
      </c>
      <c r="R31" s="15" t="s">
        <v>176</v>
      </c>
      <c r="S31" s="15" t="s">
        <v>425</v>
      </c>
      <c r="T31" s="15"/>
      <c r="U31" s="15"/>
      <c r="V31" s="15" t="s">
        <v>163</v>
      </c>
      <c r="W31" s="15"/>
      <c r="X31" s="15"/>
      <c r="Y31" s="15" t="s">
        <v>163</v>
      </c>
      <c r="Z31" s="15"/>
      <c r="AA31" s="15"/>
      <c r="AB31" s="15" t="s">
        <v>163</v>
      </c>
      <c r="AC31" s="15"/>
      <c r="AD31" s="15"/>
      <c r="AE31" s="15"/>
      <c r="AF31" s="15" t="s">
        <v>163</v>
      </c>
      <c r="AG31" s="15" t="s">
        <v>426</v>
      </c>
      <c r="AH31" s="15"/>
      <c r="AI31" s="15" t="s">
        <v>163</v>
      </c>
      <c r="AJ31" s="15"/>
      <c r="AK31" s="16"/>
      <c r="AL31" s="17" t="s">
        <v>163</v>
      </c>
      <c r="AM31" s="15" t="s">
        <v>427</v>
      </c>
      <c r="AN31" s="19" t="s">
        <v>163</v>
      </c>
      <c r="AO31" s="15" t="s">
        <v>163</v>
      </c>
      <c r="AP31" s="15"/>
      <c r="AQ31" s="15" t="s">
        <v>163</v>
      </c>
      <c r="AR31" s="15"/>
      <c r="AS31" s="15"/>
      <c r="AT31" s="15"/>
      <c r="AU31" s="15"/>
      <c r="AV31" s="15"/>
      <c r="AW31" s="15" t="s">
        <v>163</v>
      </c>
      <c r="AX31" s="15"/>
      <c r="AY31" s="15"/>
      <c r="AZ31" s="15" t="s">
        <v>163</v>
      </c>
      <c r="BA31" s="15" t="s">
        <v>426</v>
      </c>
      <c r="BB31" s="15" t="s">
        <v>428</v>
      </c>
      <c r="BC31" s="15" t="s">
        <v>429</v>
      </c>
      <c r="BD31" s="15" t="s">
        <v>430</v>
      </c>
      <c r="BE31" s="15" t="s">
        <v>431</v>
      </c>
      <c r="BF31" s="15"/>
      <c r="BG31" s="15"/>
      <c r="BH31" s="15"/>
      <c r="BI31" s="15" t="s">
        <v>163</v>
      </c>
      <c r="BJ31" s="15"/>
      <c r="BK31" s="15" t="s">
        <v>163</v>
      </c>
      <c r="BL31" s="15" t="s">
        <v>163</v>
      </c>
      <c r="BM31" s="15"/>
      <c r="BN31" s="15"/>
      <c r="BO31" s="15" t="s">
        <v>181</v>
      </c>
      <c r="BP31" s="15" t="s">
        <v>316</v>
      </c>
      <c r="BQ31" s="15" t="s">
        <v>165</v>
      </c>
      <c r="BR31" s="15" t="s">
        <v>432</v>
      </c>
      <c r="BS31" s="15" t="s">
        <v>165</v>
      </c>
      <c r="BT31" s="15" t="s">
        <v>433</v>
      </c>
      <c r="BU31" s="15" t="s">
        <v>434</v>
      </c>
      <c r="BV31" s="15" t="s">
        <v>435</v>
      </c>
      <c r="BW31" s="15" t="s">
        <v>436</v>
      </c>
      <c r="BX31" s="15"/>
      <c r="BY31" s="15"/>
      <c r="BZ31" s="15"/>
      <c r="CA31" s="15" t="s">
        <v>163</v>
      </c>
      <c r="CB31" s="15" t="s">
        <v>437</v>
      </c>
      <c r="CC31" s="15"/>
      <c r="CD31" s="15" t="s">
        <v>171</v>
      </c>
      <c r="CE31" s="15"/>
      <c r="CF31" s="15"/>
      <c r="CG31" s="15"/>
      <c r="CH31" s="15"/>
      <c r="CI31" s="15" t="s">
        <v>163</v>
      </c>
      <c r="CJ31" s="15"/>
      <c r="CK31" s="15" t="s">
        <v>163</v>
      </c>
      <c r="CL31" s="15"/>
      <c r="CM31" s="15" t="s">
        <v>163</v>
      </c>
      <c r="CN31" s="15" t="s">
        <v>438</v>
      </c>
    </row>
    <row r="32" spans="1:92" hidden="1" x14ac:dyDescent="0.3">
      <c r="A32" s="15">
        <v>28</v>
      </c>
      <c r="B32" s="15">
        <v>1998</v>
      </c>
      <c r="C32" s="15" t="s">
        <v>157</v>
      </c>
      <c r="D32" s="15" t="s">
        <v>158</v>
      </c>
      <c r="E32" s="15" t="s">
        <v>258</v>
      </c>
      <c r="F32" s="15" t="s">
        <v>439</v>
      </c>
      <c r="G32" s="15" t="s">
        <v>200</v>
      </c>
      <c r="H32" s="15" t="s">
        <v>174</v>
      </c>
      <c r="I32" s="15">
        <v>4</v>
      </c>
      <c r="J32" s="15"/>
      <c r="K32" s="15"/>
      <c r="L32" s="15"/>
      <c r="M32" s="15"/>
      <c r="N32" s="15" t="s">
        <v>163</v>
      </c>
      <c r="O32" s="15"/>
      <c r="P32" s="15"/>
      <c r="Q32" s="15" t="s">
        <v>440</v>
      </c>
      <c r="R32" s="15" t="s">
        <v>165</v>
      </c>
      <c r="S32" s="15"/>
      <c r="T32" s="15"/>
      <c r="U32" s="15"/>
      <c r="V32" s="15" t="s">
        <v>163</v>
      </c>
      <c r="W32" s="15"/>
      <c r="X32" s="15"/>
      <c r="Y32" s="15"/>
      <c r="Z32" s="15"/>
      <c r="AA32" s="15"/>
      <c r="AB32" s="15" t="s">
        <v>163</v>
      </c>
      <c r="AC32" s="15"/>
      <c r="AD32" s="15"/>
      <c r="AE32" s="15"/>
      <c r="AF32" s="15"/>
      <c r="AG32" s="15"/>
      <c r="AH32" s="15"/>
      <c r="AI32" s="15"/>
      <c r="AJ32" s="15"/>
      <c r="AK32" s="16" t="s">
        <v>163</v>
      </c>
      <c r="AM32" s="18"/>
      <c r="AN32" s="19" t="s">
        <v>163</v>
      </c>
      <c r="AO32" s="15"/>
      <c r="AP32" s="15"/>
      <c r="AQ32" s="15" t="s">
        <v>163</v>
      </c>
      <c r="AR32" s="15"/>
      <c r="AS32" s="15"/>
      <c r="AT32" s="15" t="s">
        <v>163</v>
      </c>
      <c r="AU32" s="15" t="s">
        <v>163</v>
      </c>
      <c r="AV32" s="15"/>
      <c r="AW32" s="15"/>
      <c r="AX32" s="15"/>
      <c r="AY32" s="15"/>
      <c r="AZ32" s="15"/>
      <c r="BA32" s="15"/>
      <c r="BB32" s="15" t="s">
        <v>441</v>
      </c>
      <c r="BC32" s="15" t="s">
        <v>442</v>
      </c>
      <c r="BD32" s="15" t="s">
        <v>176</v>
      </c>
      <c r="BE32" s="15" t="s">
        <v>165</v>
      </c>
      <c r="BF32" s="15" t="s">
        <v>279</v>
      </c>
      <c r="BG32" s="15"/>
      <c r="BH32" s="15"/>
      <c r="BI32" s="15" t="s">
        <v>163</v>
      </c>
      <c r="BJ32" s="15"/>
      <c r="BK32" s="15"/>
      <c r="BL32" s="15"/>
      <c r="BM32" s="15"/>
      <c r="BN32" s="15"/>
      <c r="BO32" s="15" t="s">
        <v>246</v>
      </c>
      <c r="BP32" s="15" t="s">
        <v>169</v>
      </c>
      <c r="BQ32" s="15" t="s">
        <v>165</v>
      </c>
      <c r="BR32" s="15" t="s">
        <v>443</v>
      </c>
      <c r="BS32" s="15" t="s">
        <v>165</v>
      </c>
      <c r="BT32" s="15" t="s">
        <v>444</v>
      </c>
      <c r="BU32" s="15" t="s">
        <v>445</v>
      </c>
      <c r="BV32" s="15" t="s">
        <v>165</v>
      </c>
      <c r="BW32" s="15" t="s">
        <v>446</v>
      </c>
      <c r="BX32" s="15" t="s">
        <v>163</v>
      </c>
      <c r="BY32" s="15"/>
      <c r="BZ32" s="15"/>
      <c r="CA32" s="15"/>
      <c r="CB32" s="15"/>
      <c r="CC32" s="15" t="s">
        <v>211</v>
      </c>
      <c r="CD32" s="15"/>
      <c r="CE32" s="15"/>
      <c r="CF32" s="15"/>
      <c r="CG32" s="15"/>
      <c r="CH32" s="15" t="s">
        <v>163</v>
      </c>
      <c r="CI32" s="15"/>
      <c r="CJ32" s="15"/>
      <c r="CK32" s="15"/>
      <c r="CL32" s="15"/>
      <c r="CM32" s="15"/>
      <c r="CN32" s="15"/>
    </row>
    <row r="33" spans="1:92" s="25" customFormat="1" hidden="1" x14ac:dyDescent="0.3">
      <c r="A33" s="20">
        <v>29</v>
      </c>
      <c r="B33" s="20">
        <v>1998</v>
      </c>
      <c r="C33" s="20" t="s">
        <v>157</v>
      </c>
      <c r="D33" s="20" t="s">
        <v>158</v>
      </c>
      <c r="E33" s="20" t="s">
        <v>258</v>
      </c>
      <c r="F33" s="20" t="s">
        <v>447</v>
      </c>
      <c r="G33" s="20" t="s">
        <v>161</v>
      </c>
      <c r="H33" s="20">
        <v>2016</v>
      </c>
      <c r="I33" s="20">
        <v>4</v>
      </c>
      <c r="J33" s="20"/>
      <c r="K33" s="20"/>
      <c r="L33" s="20"/>
      <c r="M33" s="20"/>
      <c r="N33" s="20" t="s">
        <v>163</v>
      </c>
      <c r="O33" s="20"/>
      <c r="P33" s="20"/>
      <c r="Q33" s="20" t="s">
        <v>448</v>
      </c>
      <c r="R33" s="20" t="s">
        <v>176</v>
      </c>
      <c r="S33" s="20" t="s">
        <v>449</v>
      </c>
      <c r="T33" s="20"/>
      <c r="U33" s="20" t="s">
        <v>163</v>
      </c>
      <c r="V33" s="20"/>
      <c r="W33" s="20"/>
      <c r="X33" s="20"/>
      <c r="Y33" s="20"/>
      <c r="Z33" s="20"/>
      <c r="AA33" s="20"/>
      <c r="AB33" s="20" t="s">
        <v>163</v>
      </c>
      <c r="AC33" s="20" t="s">
        <v>163</v>
      </c>
      <c r="AD33" s="20"/>
      <c r="AE33" s="20" t="s">
        <v>163</v>
      </c>
      <c r="AF33" s="20" t="s">
        <v>163</v>
      </c>
      <c r="AG33" s="20" t="s">
        <v>120</v>
      </c>
      <c r="AH33" s="20"/>
      <c r="AI33" s="20"/>
      <c r="AJ33" s="20"/>
      <c r="AK33" s="21"/>
      <c r="AL33" s="22"/>
      <c r="AM33" s="23"/>
      <c r="AN33" s="24"/>
      <c r="AO33" s="20" t="s">
        <v>163</v>
      </c>
      <c r="AP33" s="20"/>
      <c r="AQ33" s="20"/>
      <c r="AR33" s="20" t="s">
        <v>163</v>
      </c>
      <c r="AS33" s="20" t="s">
        <v>163</v>
      </c>
      <c r="AT33" s="20" t="s">
        <v>163</v>
      </c>
      <c r="AU33" s="20" t="s">
        <v>163</v>
      </c>
      <c r="AV33" s="20" t="s">
        <v>163</v>
      </c>
      <c r="AW33" s="20"/>
      <c r="AX33" s="20" t="s">
        <v>163</v>
      </c>
      <c r="AY33" s="20"/>
      <c r="AZ33" s="20"/>
      <c r="BA33" s="20"/>
      <c r="BB33" s="20" t="s">
        <v>450</v>
      </c>
      <c r="BC33" s="20" t="s">
        <v>451</v>
      </c>
      <c r="BD33" s="20" t="s">
        <v>176</v>
      </c>
      <c r="BE33" s="20" t="s">
        <v>165</v>
      </c>
      <c r="BF33" s="20" t="s">
        <v>452</v>
      </c>
      <c r="BG33" s="20" t="s">
        <v>163</v>
      </c>
      <c r="BH33" s="20"/>
      <c r="BI33" s="20"/>
      <c r="BJ33" s="20"/>
      <c r="BK33" s="20"/>
      <c r="BL33" s="20"/>
      <c r="BM33" s="20"/>
      <c r="BN33" s="20"/>
      <c r="BO33" s="20" t="s">
        <v>169</v>
      </c>
      <c r="BP33" s="20" t="s">
        <v>181</v>
      </c>
      <c r="BQ33" s="20" t="s">
        <v>165</v>
      </c>
      <c r="BR33" s="20" t="s">
        <v>453</v>
      </c>
      <c r="BS33" s="20" t="s">
        <v>176</v>
      </c>
      <c r="BT33" s="20" t="s">
        <v>454</v>
      </c>
      <c r="BU33" s="20" t="s">
        <v>455</v>
      </c>
      <c r="BV33" s="20" t="s">
        <v>165</v>
      </c>
      <c r="BW33" s="20" t="s">
        <v>456</v>
      </c>
      <c r="BX33" s="20" t="s">
        <v>163</v>
      </c>
      <c r="BY33" s="20" t="s">
        <v>163</v>
      </c>
      <c r="BZ33" s="20"/>
      <c r="CA33" s="20"/>
      <c r="CB33" s="20"/>
      <c r="CC33" s="20"/>
      <c r="CD33" s="20" t="s">
        <v>171</v>
      </c>
      <c r="CE33" s="20"/>
      <c r="CF33" s="20"/>
      <c r="CG33" s="20"/>
      <c r="CH33" s="20" t="s">
        <v>163</v>
      </c>
      <c r="CI33" s="20"/>
      <c r="CJ33" s="20"/>
      <c r="CK33" s="20"/>
      <c r="CL33" s="20"/>
      <c r="CM33" s="20"/>
      <c r="CN33" s="20"/>
    </row>
    <row r="34" spans="1:92" hidden="1" x14ac:dyDescent="0.3">
      <c r="A34" s="15">
        <v>30</v>
      </c>
      <c r="B34" s="15">
        <v>2000</v>
      </c>
      <c r="C34" s="15" t="s">
        <v>157</v>
      </c>
      <c r="D34" s="15" t="s">
        <v>457</v>
      </c>
      <c r="E34" s="15" t="s">
        <v>159</v>
      </c>
      <c r="F34" s="15" t="s">
        <v>458</v>
      </c>
      <c r="G34" s="15" t="s">
        <v>161</v>
      </c>
      <c r="H34" s="15" t="s">
        <v>174</v>
      </c>
      <c r="I34" s="15">
        <v>4</v>
      </c>
      <c r="J34" s="15"/>
      <c r="K34" s="15"/>
      <c r="L34" s="15"/>
      <c r="M34" s="15"/>
      <c r="N34" s="15" t="s">
        <v>163</v>
      </c>
      <c r="O34" s="15"/>
      <c r="P34" s="15"/>
      <c r="Q34" s="15" t="s">
        <v>459</v>
      </c>
      <c r="R34" s="15" t="s">
        <v>176</v>
      </c>
      <c r="S34" s="15" t="s">
        <v>460</v>
      </c>
      <c r="T34" s="15" t="s">
        <v>163</v>
      </c>
      <c r="U34" s="15"/>
      <c r="V34" s="15"/>
      <c r="W34" s="15"/>
      <c r="X34" s="15"/>
      <c r="Y34" s="15"/>
      <c r="Z34" s="15"/>
      <c r="AA34" s="15"/>
      <c r="AB34" s="15" t="s">
        <v>163</v>
      </c>
      <c r="AC34" s="15"/>
      <c r="AD34" s="15"/>
      <c r="AE34" s="15" t="s">
        <v>163</v>
      </c>
      <c r="AF34" s="15"/>
      <c r="AG34" s="15"/>
      <c r="AH34" s="15"/>
      <c r="AI34" s="15"/>
      <c r="AJ34" s="15" t="s">
        <v>163</v>
      </c>
      <c r="AK34" s="16"/>
      <c r="AM34" s="18"/>
      <c r="AN34" s="19"/>
      <c r="AO34" s="15"/>
      <c r="AP34" s="15"/>
      <c r="AQ34" s="15" t="s">
        <v>163</v>
      </c>
      <c r="AR34" s="15"/>
      <c r="AS34" s="15" t="s">
        <v>163</v>
      </c>
      <c r="AT34" s="15" t="s">
        <v>163</v>
      </c>
      <c r="AU34" s="15" t="s">
        <v>163</v>
      </c>
      <c r="AV34" s="15"/>
      <c r="AW34" s="15"/>
      <c r="AX34" s="15"/>
      <c r="AY34" s="15"/>
      <c r="AZ34" s="15"/>
      <c r="BA34" s="15"/>
      <c r="BB34" s="15" t="s">
        <v>461</v>
      </c>
      <c r="BC34" s="15" t="s">
        <v>462</v>
      </c>
      <c r="BD34" s="15" t="s">
        <v>463</v>
      </c>
      <c r="BE34" s="15" t="s">
        <v>165</v>
      </c>
      <c r="BF34" s="15" t="s">
        <v>464</v>
      </c>
      <c r="BG34" s="15" t="s">
        <v>163</v>
      </c>
      <c r="BH34" s="15"/>
      <c r="BI34" s="15"/>
      <c r="BJ34" s="15"/>
      <c r="BK34" s="15"/>
      <c r="BL34" s="15"/>
      <c r="BM34" s="15"/>
      <c r="BN34" s="15"/>
      <c r="BO34" s="15" t="s">
        <v>181</v>
      </c>
      <c r="BP34" s="15" t="s">
        <v>181</v>
      </c>
      <c r="BQ34" s="15" t="s">
        <v>165</v>
      </c>
      <c r="BR34" s="15" t="s">
        <v>465</v>
      </c>
      <c r="BS34" s="15" t="s">
        <v>176</v>
      </c>
      <c r="BT34" s="15" t="s">
        <v>466</v>
      </c>
      <c r="BU34" s="15" t="s">
        <v>467</v>
      </c>
      <c r="BV34" s="15" t="s">
        <v>165</v>
      </c>
      <c r="BW34" s="15" t="s">
        <v>468</v>
      </c>
      <c r="BX34" s="15" t="s">
        <v>163</v>
      </c>
      <c r="BY34" s="15" t="s">
        <v>163</v>
      </c>
      <c r="BZ34" s="15"/>
      <c r="CA34" s="15"/>
      <c r="CB34" s="15"/>
      <c r="CC34" s="15"/>
      <c r="CD34" s="15" t="s">
        <v>171</v>
      </c>
      <c r="CE34" s="15"/>
      <c r="CF34" s="15"/>
      <c r="CG34" s="15"/>
      <c r="CH34" s="15"/>
      <c r="CI34" s="15" t="s">
        <v>163</v>
      </c>
      <c r="CJ34" s="15"/>
      <c r="CK34" s="15"/>
      <c r="CL34" s="15"/>
      <c r="CM34" s="15"/>
      <c r="CN34" s="15"/>
    </row>
    <row r="35" spans="1:92" s="25" customFormat="1" hidden="1" x14ac:dyDescent="0.3">
      <c r="A35" s="20">
        <v>31</v>
      </c>
      <c r="B35" s="20">
        <v>1999</v>
      </c>
      <c r="C35" s="20" t="s">
        <v>172</v>
      </c>
      <c r="D35" s="20" t="s">
        <v>469</v>
      </c>
      <c r="E35" s="20" t="s">
        <v>258</v>
      </c>
      <c r="F35" s="20" t="s">
        <v>250</v>
      </c>
      <c r="G35" s="20" t="s">
        <v>161</v>
      </c>
      <c r="H35" s="20">
        <v>20016</v>
      </c>
      <c r="I35" s="20">
        <v>4</v>
      </c>
      <c r="J35" s="20"/>
      <c r="K35" s="20"/>
      <c r="L35" s="20"/>
      <c r="M35" s="20"/>
      <c r="N35" s="20" t="s">
        <v>163</v>
      </c>
      <c r="O35" s="20"/>
      <c r="P35" s="20"/>
      <c r="Q35" s="20" t="s">
        <v>470</v>
      </c>
      <c r="R35" s="20" t="s">
        <v>165</v>
      </c>
      <c r="S35" s="20"/>
      <c r="T35" s="20"/>
      <c r="U35" s="20"/>
      <c r="V35" s="20" t="s">
        <v>163</v>
      </c>
      <c r="W35" s="20"/>
      <c r="X35" s="20"/>
      <c r="Y35" s="20"/>
      <c r="Z35" s="20"/>
      <c r="AA35" s="20"/>
      <c r="AB35" s="20" t="s">
        <v>163</v>
      </c>
      <c r="AC35" s="20"/>
      <c r="AD35" s="20"/>
      <c r="AE35" s="20"/>
      <c r="AF35" s="20"/>
      <c r="AG35" s="20"/>
      <c r="AH35" s="20"/>
      <c r="AI35" s="20" t="s">
        <v>163</v>
      </c>
      <c r="AJ35" s="20"/>
      <c r="AK35" s="21"/>
      <c r="AL35" s="22"/>
      <c r="AM35" s="23"/>
      <c r="AN35" s="24" t="s">
        <v>163</v>
      </c>
      <c r="AO35" s="20"/>
      <c r="AP35" s="20"/>
      <c r="AQ35" s="20"/>
      <c r="AR35" s="20"/>
      <c r="AS35" s="20"/>
      <c r="AT35" s="20"/>
      <c r="AU35" s="20"/>
      <c r="AV35" s="20"/>
      <c r="AW35" s="20"/>
      <c r="AX35" s="20"/>
      <c r="AY35" s="20"/>
      <c r="AZ35" s="20"/>
      <c r="BA35" s="20"/>
      <c r="BB35" s="20" t="s">
        <v>471</v>
      </c>
      <c r="BC35" s="20" t="s">
        <v>472</v>
      </c>
      <c r="BD35" s="20" t="s">
        <v>176</v>
      </c>
      <c r="BE35" s="20" t="s">
        <v>165</v>
      </c>
      <c r="BF35" s="20" t="s">
        <v>473</v>
      </c>
      <c r="BG35" s="20"/>
      <c r="BH35" s="20"/>
      <c r="BI35" s="20"/>
      <c r="BJ35" s="20"/>
      <c r="BK35" s="20" t="s">
        <v>163</v>
      </c>
      <c r="BL35" s="20"/>
      <c r="BM35" s="20"/>
      <c r="BN35" s="20"/>
      <c r="BO35" s="20" t="s">
        <v>169</v>
      </c>
      <c r="BP35" s="20" t="s">
        <v>181</v>
      </c>
      <c r="BQ35" s="20" t="s">
        <v>165</v>
      </c>
      <c r="BR35" s="20" t="s">
        <v>474</v>
      </c>
      <c r="BS35" s="20" t="s">
        <v>165</v>
      </c>
      <c r="BT35" s="20" t="s">
        <v>475</v>
      </c>
      <c r="BU35" s="20" t="s">
        <v>476</v>
      </c>
      <c r="BV35" s="20" t="s">
        <v>165</v>
      </c>
      <c r="BW35" s="20" t="s">
        <v>477</v>
      </c>
      <c r="BX35" s="20"/>
      <c r="BY35" s="20"/>
      <c r="BZ35" s="20" t="s">
        <v>163</v>
      </c>
      <c r="CA35" s="20"/>
      <c r="CB35" s="20"/>
      <c r="CC35" s="20" t="s">
        <v>211</v>
      </c>
      <c r="CD35" s="20"/>
      <c r="CE35" s="20"/>
      <c r="CF35" s="20"/>
      <c r="CG35" s="20"/>
      <c r="CH35" s="20" t="s">
        <v>163</v>
      </c>
      <c r="CI35" s="20"/>
      <c r="CJ35" s="20"/>
      <c r="CK35" s="20"/>
      <c r="CL35" s="20"/>
      <c r="CM35" s="20"/>
      <c r="CN35" s="20"/>
    </row>
    <row r="36" spans="1:92" hidden="1" x14ac:dyDescent="0.3">
      <c r="A36" s="15">
        <v>32</v>
      </c>
      <c r="B36" s="15">
        <v>1999</v>
      </c>
      <c r="C36" s="15" t="s">
        <v>172</v>
      </c>
      <c r="D36" s="15" t="s">
        <v>478</v>
      </c>
      <c r="E36" s="15" t="s">
        <v>159</v>
      </c>
      <c r="F36" s="15" t="s">
        <v>479</v>
      </c>
      <c r="G36" s="15" t="s">
        <v>161</v>
      </c>
      <c r="H36" s="15" t="s">
        <v>174</v>
      </c>
      <c r="I36" s="15">
        <v>4</v>
      </c>
      <c r="J36" s="15"/>
      <c r="K36" s="15"/>
      <c r="L36" s="15" t="s">
        <v>163</v>
      </c>
      <c r="M36" s="15"/>
      <c r="N36" s="15"/>
      <c r="O36" s="15"/>
      <c r="P36" s="15"/>
      <c r="Q36" s="15"/>
      <c r="R36" s="15" t="s">
        <v>165</v>
      </c>
      <c r="S36" s="15"/>
      <c r="T36" s="15"/>
      <c r="U36" s="15"/>
      <c r="V36" s="15"/>
      <c r="W36" s="15"/>
      <c r="X36" s="15"/>
      <c r="Y36" s="15" t="s">
        <v>163</v>
      </c>
      <c r="Z36" s="15"/>
      <c r="AA36" s="15"/>
      <c r="AB36" s="15" t="s">
        <v>163</v>
      </c>
      <c r="AC36" s="15" t="s">
        <v>163</v>
      </c>
      <c r="AD36" s="15"/>
      <c r="AE36" s="15"/>
      <c r="AF36" s="15"/>
      <c r="AG36" s="15"/>
      <c r="AH36" s="15"/>
      <c r="AI36" s="15"/>
      <c r="AJ36" s="15"/>
      <c r="AK36" s="16" t="s">
        <v>163</v>
      </c>
      <c r="AM36" s="18"/>
      <c r="AN36" s="19"/>
      <c r="AO36" s="15" t="s">
        <v>163</v>
      </c>
      <c r="AP36" s="15"/>
      <c r="AQ36" s="15"/>
      <c r="AR36" s="15"/>
      <c r="AS36" s="15"/>
      <c r="AT36" s="15"/>
      <c r="AU36" s="15" t="s">
        <v>163</v>
      </c>
      <c r="AV36" s="15"/>
      <c r="AW36" s="15" t="s">
        <v>163</v>
      </c>
      <c r="AX36" s="15"/>
      <c r="AY36" s="15"/>
      <c r="AZ36" s="15"/>
      <c r="BA36" s="15"/>
      <c r="BB36" s="15" t="s">
        <v>480</v>
      </c>
      <c r="BC36" s="15"/>
      <c r="BD36" s="15" t="s">
        <v>176</v>
      </c>
      <c r="BE36" s="15" t="s">
        <v>165</v>
      </c>
      <c r="BF36" s="15" t="s">
        <v>481</v>
      </c>
      <c r="BG36" s="15"/>
      <c r="BH36" s="15"/>
      <c r="BI36" s="15" t="s">
        <v>163</v>
      </c>
      <c r="BJ36" s="15"/>
      <c r="BK36" s="15" t="s">
        <v>163</v>
      </c>
      <c r="BL36" s="15"/>
      <c r="BM36" s="15"/>
      <c r="BN36" s="15"/>
      <c r="BO36" s="15" t="s">
        <v>246</v>
      </c>
      <c r="BP36" s="15" t="s">
        <v>169</v>
      </c>
      <c r="BQ36" s="15"/>
      <c r="BR36" s="15"/>
      <c r="BS36" s="15" t="s">
        <v>176</v>
      </c>
      <c r="BT36" s="15" t="s">
        <v>214</v>
      </c>
      <c r="BU36" s="15" t="s">
        <v>482</v>
      </c>
      <c r="BV36" s="15" t="s">
        <v>176</v>
      </c>
      <c r="BW36" s="15" t="s">
        <v>483</v>
      </c>
      <c r="BX36" s="15" t="s">
        <v>163</v>
      </c>
      <c r="BY36" s="15" t="s">
        <v>163</v>
      </c>
      <c r="BZ36" s="15"/>
      <c r="CA36" s="15"/>
      <c r="CB36" s="15"/>
      <c r="CC36" s="15" t="s">
        <v>211</v>
      </c>
      <c r="CD36" s="15" t="s">
        <v>171</v>
      </c>
      <c r="CE36" s="15" t="s">
        <v>184</v>
      </c>
      <c r="CF36" s="15"/>
      <c r="CG36" s="15"/>
      <c r="CH36" s="15" t="s">
        <v>163</v>
      </c>
      <c r="CI36" s="15"/>
      <c r="CJ36" s="15"/>
      <c r="CK36" s="15"/>
      <c r="CL36" s="15"/>
      <c r="CM36" s="15"/>
      <c r="CN36" s="15"/>
    </row>
    <row r="37" spans="1:92" hidden="1" x14ac:dyDescent="0.3">
      <c r="A37" s="15">
        <v>33</v>
      </c>
      <c r="B37" s="15">
        <v>1997</v>
      </c>
      <c r="C37" s="15" t="s">
        <v>172</v>
      </c>
      <c r="D37" s="15" t="s">
        <v>484</v>
      </c>
      <c r="E37" s="15" t="s">
        <v>159</v>
      </c>
      <c r="F37" s="15" t="s">
        <v>485</v>
      </c>
      <c r="G37" s="15" t="s">
        <v>200</v>
      </c>
      <c r="H37" s="15" t="s">
        <v>174</v>
      </c>
      <c r="I37" s="15">
        <v>4</v>
      </c>
      <c r="J37" s="15"/>
      <c r="K37" s="15"/>
      <c r="L37" s="15"/>
      <c r="M37" s="15"/>
      <c r="N37" s="15" t="s">
        <v>163</v>
      </c>
      <c r="O37" s="15"/>
      <c r="P37" s="15"/>
      <c r="Q37" s="15" t="s">
        <v>486</v>
      </c>
      <c r="R37" s="15" t="s">
        <v>176</v>
      </c>
      <c r="S37" s="15" t="s">
        <v>487</v>
      </c>
      <c r="T37" s="15"/>
      <c r="U37" s="15" t="s">
        <v>163</v>
      </c>
      <c r="V37" s="15"/>
      <c r="W37" s="15"/>
      <c r="X37" s="15"/>
      <c r="Y37" s="15"/>
      <c r="Z37" s="15"/>
      <c r="AA37" s="15"/>
      <c r="AB37" s="15" t="s">
        <v>163</v>
      </c>
      <c r="AC37" s="15"/>
      <c r="AD37" s="15"/>
      <c r="AE37" s="15"/>
      <c r="AF37" s="15"/>
      <c r="AG37" s="15"/>
      <c r="AH37" s="15"/>
      <c r="AI37" s="15"/>
      <c r="AJ37" s="15"/>
      <c r="AK37" s="16" t="s">
        <v>163</v>
      </c>
      <c r="AM37" s="18"/>
      <c r="AN37" s="19" t="s">
        <v>163</v>
      </c>
      <c r="AO37" s="15"/>
      <c r="AP37" s="15"/>
      <c r="AQ37" s="15"/>
      <c r="AR37" s="15"/>
      <c r="AS37" s="15" t="s">
        <v>163</v>
      </c>
      <c r="AT37" s="15"/>
      <c r="AU37" s="15"/>
      <c r="AV37" s="15"/>
      <c r="AW37" s="15"/>
      <c r="AX37" s="15"/>
      <c r="AY37" s="15" t="s">
        <v>163</v>
      </c>
      <c r="AZ37" s="15"/>
      <c r="BA37" s="15"/>
      <c r="BB37" s="15" t="s">
        <v>488</v>
      </c>
      <c r="BC37" s="15" t="s">
        <v>489</v>
      </c>
      <c r="BD37" s="15" t="s">
        <v>490</v>
      </c>
      <c r="BE37" s="15" t="s">
        <v>165</v>
      </c>
      <c r="BF37" s="15" t="s">
        <v>491</v>
      </c>
      <c r="BG37" s="15"/>
      <c r="BH37" s="15"/>
      <c r="BI37" s="15" t="s">
        <v>163</v>
      </c>
      <c r="BJ37" s="15"/>
      <c r="BK37" s="15"/>
      <c r="BL37" s="15"/>
      <c r="BM37" s="15"/>
      <c r="BN37" s="15"/>
      <c r="BO37" s="15" t="s">
        <v>181</v>
      </c>
      <c r="BP37" s="15" t="s">
        <v>181</v>
      </c>
      <c r="BQ37" s="15" t="s">
        <v>165</v>
      </c>
      <c r="BR37" s="15" t="s">
        <v>492</v>
      </c>
      <c r="BS37" s="15" t="s">
        <v>165</v>
      </c>
      <c r="BT37" s="15" t="s">
        <v>493</v>
      </c>
      <c r="BU37" s="15" t="s">
        <v>494</v>
      </c>
      <c r="BV37" s="15" t="s">
        <v>165</v>
      </c>
      <c r="BW37" s="15" t="s">
        <v>495</v>
      </c>
      <c r="BX37" s="15" t="s">
        <v>163</v>
      </c>
      <c r="BY37" s="15"/>
      <c r="BZ37" s="15"/>
      <c r="CA37" s="15"/>
      <c r="CB37" s="15"/>
      <c r="CC37" s="15"/>
      <c r="CD37" s="15" t="s">
        <v>171</v>
      </c>
      <c r="CE37" s="15"/>
      <c r="CF37" s="15"/>
      <c r="CG37" s="15"/>
      <c r="CH37" s="15" t="s">
        <v>163</v>
      </c>
      <c r="CI37" s="15"/>
      <c r="CJ37" s="15"/>
      <c r="CK37" s="15"/>
      <c r="CL37" s="15"/>
      <c r="CM37" s="15"/>
      <c r="CN37" s="15"/>
    </row>
    <row r="38" spans="1:92" hidden="1" x14ac:dyDescent="0.3">
      <c r="A38" s="15">
        <v>34</v>
      </c>
      <c r="B38" s="15">
        <v>1998</v>
      </c>
      <c r="C38" s="15" t="s">
        <v>172</v>
      </c>
      <c r="D38" s="15"/>
      <c r="E38" s="15" t="s">
        <v>159</v>
      </c>
      <c r="F38" s="15" t="s">
        <v>250</v>
      </c>
      <c r="G38" s="15"/>
      <c r="H38" s="15" t="s">
        <v>174</v>
      </c>
      <c r="I38" s="15">
        <v>4</v>
      </c>
      <c r="J38" s="15"/>
      <c r="K38" s="15"/>
      <c r="L38" s="15"/>
      <c r="M38" s="15"/>
      <c r="N38" s="15" t="s">
        <v>163</v>
      </c>
      <c r="O38" s="15"/>
      <c r="P38" s="15"/>
      <c r="Q38" s="15" t="s">
        <v>496</v>
      </c>
      <c r="R38" s="15" t="s">
        <v>165</v>
      </c>
      <c r="S38" s="15"/>
      <c r="T38" s="15"/>
      <c r="U38" s="15" t="s">
        <v>163</v>
      </c>
      <c r="V38" s="15"/>
      <c r="W38" s="15"/>
      <c r="X38" s="15"/>
      <c r="Y38" s="15"/>
      <c r="Z38" s="15"/>
      <c r="AA38" s="15"/>
      <c r="AB38" s="15"/>
      <c r="AC38" s="15" t="s">
        <v>163</v>
      </c>
      <c r="AD38" s="15"/>
      <c r="AE38" s="15"/>
      <c r="AF38" s="15"/>
      <c r="AG38" s="15"/>
      <c r="AH38" s="15"/>
      <c r="AI38" s="15"/>
      <c r="AJ38" s="15"/>
      <c r="AK38" s="16" t="s">
        <v>163</v>
      </c>
      <c r="AM38" s="18"/>
      <c r="AN38" s="19"/>
      <c r="AO38" s="15"/>
      <c r="AP38" s="15"/>
      <c r="AQ38" s="15"/>
      <c r="AR38" s="15" t="s">
        <v>163</v>
      </c>
      <c r="AS38" s="15"/>
      <c r="AT38" s="15"/>
      <c r="AU38" s="15" t="s">
        <v>163</v>
      </c>
      <c r="AV38" s="15"/>
      <c r="AW38" s="15"/>
      <c r="AX38" s="15"/>
      <c r="AY38" s="15" t="s">
        <v>163</v>
      </c>
      <c r="AZ38" s="15"/>
      <c r="BA38" s="15"/>
      <c r="BB38" s="15" t="s">
        <v>497</v>
      </c>
      <c r="BC38" s="15" t="s">
        <v>498</v>
      </c>
      <c r="BD38" s="15"/>
      <c r="BE38" s="15" t="s">
        <v>176</v>
      </c>
      <c r="BF38" s="15"/>
      <c r="BG38" s="15"/>
      <c r="BH38" s="15"/>
      <c r="BI38" s="15"/>
      <c r="BJ38" s="15"/>
      <c r="BK38" s="15"/>
      <c r="BL38" s="15" t="s">
        <v>163</v>
      </c>
      <c r="BM38" s="15"/>
      <c r="BN38" s="15"/>
      <c r="BO38" s="15" t="s">
        <v>181</v>
      </c>
      <c r="BP38" s="15" t="s">
        <v>169</v>
      </c>
      <c r="BQ38" s="15" t="s">
        <v>176</v>
      </c>
      <c r="BR38" s="15" t="s">
        <v>499</v>
      </c>
      <c r="BS38" s="15" t="s">
        <v>176</v>
      </c>
      <c r="BT38" s="15" t="s">
        <v>500</v>
      </c>
      <c r="BU38" s="15" t="s">
        <v>501</v>
      </c>
      <c r="BV38" s="15" t="s">
        <v>165</v>
      </c>
      <c r="BW38" s="15" t="s">
        <v>502</v>
      </c>
      <c r="BX38" s="15" t="s">
        <v>163</v>
      </c>
      <c r="BY38" s="15"/>
      <c r="BZ38" s="15"/>
      <c r="CA38" s="15"/>
      <c r="CB38" s="15"/>
      <c r="CC38" s="15"/>
      <c r="CD38" s="15"/>
      <c r="CE38" s="15" t="s">
        <v>184</v>
      </c>
      <c r="CF38" s="15"/>
      <c r="CG38" s="15"/>
      <c r="CH38" s="15"/>
      <c r="CI38" s="15" t="s">
        <v>163</v>
      </c>
      <c r="CJ38" s="15"/>
      <c r="CK38" s="15" t="s">
        <v>163</v>
      </c>
      <c r="CL38" s="15"/>
      <c r="CM38" s="15"/>
      <c r="CN38" s="15"/>
    </row>
    <row r="39" spans="1:92" hidden="1" x14ac:dyDescent="0.3">
      <c r="A39" s="15">
        <v>35</v>
      </c>
      <c r="B39" s="15">
        <v>1998</v>
      </c>
      <c r="C39" s="15" t="s">
        <v>157</v>
      </c>
      <c r="D39" s="15" t="s">
        <v>503</v>
      </c>
      <c r="E39" s="15" t="s">
        <v>159</v>
      </c>
      <c r="F39" s="15" t="s">
        <v>504</v>
      </c>
      <c r="G39" s="15" t="s">
        <v>161</v>
      </c>
      <c r="H39" s="15" t="s">
        <v>174</v>
      </c>
      <c r="I39" s="15">
        <v>4</v>
      </c>
      <c r="J39" s="15"/>
      <c r="K39" s="15"/>
      <c r="L39" s="15"/>
      <c r="M39" s="15"/>
      <c r="N39" s="15" t="s">
        <v>163</v>
      </c>
      <c r="O39" s="15"/>
      <c r="P39" s="15"/>
      <c r="Q39" s="15" t="s">
        <v>505</v>
      </c>
      <c r="R39" s="15" t="s">
        <v>165</v>
      </c>
      <c r="S39" s="15"/>
      <c r="T39" s="15"/>
      <c r="U39" s="15"/>
      <c r="V39" s="15" t="s">
        <v>163</v>
      </c>
      <c r="W39" s="15"/>
      <c r="X39" s="15"/>
      <c r="Y39" s="15"/>
      <c r="Z39" s="15"/>
      <c r="AA39" s="15"/>
      <c r="AB39" s="15" t="s">
        <v>163</v>
      </c>
      <c r="AC39" s="15"/>
      <c r="AD39" s="15"/>
      <c r="AE39" s="15"/>
      <c r="AF39" s="15"/>
      <c r="AG39" s="15"/>
      <c r="AH39" s="15"/>
      <c r="AI39" s="15"/>
      <c r="AJ39" s="15"/>
      <c r="AK39" s="16"/>
      <c r="AM39" s="18"/>
      <c r="AN39" s="19"/>
      <c r="AO39" s="15"/>
      <c r="AP39" s="15"/>
      <c r="AQ39" s="15" t="s">
        <v>163</v>
      </c>
      <c r="AR39" s="15"/>
      <c r="AS39" s="15"/>
      <c r="AT39" s="15" t="s">
        <v>163</v>
      </c>
      <c r="AU39" s="15"/>
      <c r="AV39" s="15" t="s">
        <v>163</v>
      </c>
      <c r="AW39" s="15"/>
      <c r="AX39" s="15"/>
      <c r="AY39" s="15"/>
      <c r="AZ39" s="15" t="s">
        <v>163</v>
      </c>
      <c r="BA39" s="15" t="s">
        <v>506</v>
      </c>
      <c r="BB39" s="15" t="s">
        <v>507</v>
      </c>
      <c r="BC39" s="15" t="s">
        <v>508</v>
      </c>
      <c r="BD39" s="15" t="s">
        <v>509</v>
      </c>
      <c r="BE39" s="15" t="s">
        <v>165</v>
      </c>
      <c r="BF39" s="15" t="s">
        <v>506</v>
      </c>
      <c r="BG39" s="15"/>
      <c r="BH39" s="15" t="s">
        <v>163</v>
      </c>
      <c r="BI39" s="15"/>
      <c r="BJ39" s="15" t="s">
        <v>163</v>
      </c>
      <c r="BK39" s="15"/>
      <c r="BL39" s="15"/>
      <c r="BM39" s="15"/>
      <c r="BN39" s="15"/>
      <c r="BO39" s="15" t="s">
        <v>169</v>
      </c>
      <c r="BP39" s="15" t="s">
        <v>181</v>
      </c>
      <c r="BQ39" s="15" t="s">
        <v>165</v>
      </c>
      <c r="BR39" s="15" t="s">
        <v>510</v>
      </c>
      <c r="BS39" s="15" t="s">
        <v>176</v>
      </c>
      <c r="BT39" s="15" t="s">
        <v>511</v>
      </c>
      <c r="BU39" s="15" t="s">
        <v>512</v>
      </c>
      <c r="BV39" s="15" t="s">
        <v>165</v>
      </c>
      <c r="BW39" s="15" t="s">
        <v>513</v>
      </c>
      <c r="BX39" s="15" t="s">
        <v>163</v>
      </c>
      <c r="BY39" s="15" t="s">
        <v>163</v>
      </c>
      <c r="BZ39" s="15"/>
      <c r="CA39" s="15"/>
      <c r="CB39" s="15"/>
      <c r="CC39" s="15"/>
      <c r="CD39" s="15" t="s">
        <v>171</v>
      </c>
      <c r="CE39" s="15"/>
      <c r="CF39" s="15"/>
      <c r="CG39" s="15"/>
      <c r="CH39" s="15" t="s">
        <v>163</v>
      </c>
      <c r="CI39" s="15" t="s">
        <v>163</v>
      </c>
      <c r="CJ39" s="15"/>
      <c r="CK39" s="15"/>
      <c r="CL39" s="15"/>
      <c r="CM39" s="15"/>
      <c r="CN39" s="15"/>
    </row>
    <row r="40" spans="1:92" hidden="1" x14ac:dyDescent="0.3">
      <c r="A40" s="15">
        <v>36</v>
      </c>
      <c r="B40" s="15">
        <v>1994</v>
      </c>
      <c r="C40" s="15" t="s">
        <v>172</v>
      </c>
      <c r="D40" s="15" t="s">
        <v>514</v>
      </c>
      <c r="E40" s="15" t="s">
        <v>159</v>
      </c>
      <c r="F40" s="15" t="s">
        <v>515</v>
      </c>
      <c r="G40" s="15" t="s">
        <v>161</v>
      </c>
      <c r="H40" s="15" t="s">
        <v>174</v>
      </c>
      <c r="I40" s="15">
        <v>4</v>
      </c>
      <c r="J40" s="15"/>
      <c r="K40" s="15"/>
      <c r="L40" s="15"/>
      <c r="M40" s="15"/>
      <c r="N40" s="15" t="s">
        <v>163</v>
      </c>
      <c r="O40" s="15"/>
      <c r="P40" s="15"/>
      <c r="Q40" s="15" t="s">
        <v>516</v>
      </c>
      <c r="R40" s="15" t="s">
        <v>165</v>
      </c>
      <c r="S40" s="15" t="s">
        <v>163</v>
      </c>
      <c r="T40" s="15"/>
      <c r="U40" s="15"/>
      <c r="V40" s="15"/>
      <c r="W40" s="15"/>
      <c r="X40" s="15" t="s">
        <v>163</v>
      </c>
      <c r="Y40" s="15"/>
      <c r="Z40" s="15"/>
      <c r="AA40" s="15"/>
      <c r="AB40" s="15" t="s">
        <v>163</v>
      </c>
      <c r="AC40" s="15"/>
      <c r="AD40" s="15"/>
      <c r="AE40" s="15" t="s">
        <v>163</v>
      </c>
      <c r="AF40" s="15"/>
      <c r="AG40" s="15"/>
      <c r="AH40" s="15"/>
      <c r="AI40" s="15" t="s">
        <v>163</v>
      </c>
      <c r="AJ40" s="15"/>
      <c r="AK40" s="16"/>
      <c r="AM40" s="18"/>
      <c r="AN40" s="19"/>
      <c r="AO40" s="15"/>
      <c r="AP40" s="15"/>
      <c r="AQ40" s="15"/>
      <c r="AR40" s="15"/>
      <c r="AS40" s="15" t="s">
        <v>163</v>
      </c>
      <c r="AT40" s="15"/>
      <c r="AU40" s="15"/>
      <c r="AV40" s="15"/>
      <c r="AW40" s="15"/>
      <c r="AX40" s="15"/>
      <c r="AY40" s="15" t="s">
        <v>163</v>
      </c>
      <c r="AZ40" s="15"/>
      <c r="BA40" s="15"/>
      <c r="BB40" s="15" t="s">
        <v>517</v>
      </c>
      <c r="BC40" s="15" t="s">
        <v>518</v>
      </c>
      <c r="BD40" s="15" t="s">
        <v>519</v>
      </c>
      <c r="BE40" s="15" t="s">
        <v>165</v>
      </c>
      <c r="BF40" s="15" t="s">
        <v>520</v>
      </c>
      <c r="BG40" s="15" t="s">
        <v>163</v>
      </c>
      <c r="BH40" s="15"/>
      <c r="BI40" s="15" t="s">
        <v>163</v>
      </c>
      <c r="BJ40" s="15" t="s">
        <v>163</v>
      </c>
      <c r="BK40" s="15"/>
      <c r="BL40" s="15"/>
      <c r="BM40" s="15" t="s">
        <v>163</v>
      </c>
      <c r="BN40" s="15" t="s">
        <v>521</v>
      </c>
      <c r="BO40" s="15" t="s">
        <v>246</v>
      </c>
      <c r="BP40" s="15" t="s">
        <v>181</v>
      </c>
      <c r="BQ40" s="15" t="s">
        <v>176</v>
      </c>
      <c r="BR40" s="15" t="s">
        <v>522</v>
      </c>
      <c r="BS40" s="15" t="s">
        <v>176</v>
      </c>
      <c r="BT40" s="15" t="s">
        <v>523</v>
      </c>
      <c r="BU40" s="15" t="s">
        <v>524</v>
      </c>
      <c r="BV40" s="15" t="s">
        <v>165</v>
      </c>
      <c r="BW40" s="15" t="s">
        <v>525</v>
      </c>
      <c r="BX40" s="15" t="s">
        <v>163</v>
      </c>
      <c r="BY40" s="15" t="s">
        <v>163</v>
      </c>
      <c r="BZ40" s="15"/>
      <c r="CA40" s="15"/>
      <c r="CB40" s="15"/>
      <c r="CC40" s="15"/>
      <c r="CD40" s="15"/>
      <c r="CE40" s="15" t="s">
        <v>184</v>
      </c>
      <c r="CF40" s="15"/>
      <c r="CG40" s="15"/>
      <c r="CH40" s="15" t="s">
        <v>163</v>
      </c>
      <c r="CI40" s="15"/>
      <c r="CJ40" s="15" t="s">
        <v>163</v>
      </c>
      <c r="CK40" s="15"/>
      <c r="CL40" s="15"/>
      <c r="CM40" s="15"/>
      <c r="CN40" s="15"/>
    </row>
    <row r="41" spans="1:92" hidden="1" x14ac:dyDescent="0.3">
      <c r="A41" s="15">
        <v>37</v>
      </c>
      <c r="B41" s="15">
        <v>1999</v>
      </c>
      <c r="C41" s="15" t="s">
        <v>172</v>
      </c>
      <c r="D41" s="15" t="s">
        <v>503</v>
      </c>
      <c r="E41" s="15" t="s">
        <v>159</v>
      </c>
      <c r="F41" s="15" t="s">
        <v>526</v>
      </c>
      <c r="G41" s="15" t="s">
        <v>161</v>
      </c>
      <c r="H41" s="15" t="s">
        <v>174</v>
      </c>
      <c r="I41" s="15">
        <v>4</v>
      </c>
      <c r="J41" s="15"/>
      <c r="K41" s="15"/>
      <c r="L41" s="15"/>
      <c r="M41" s="15"/>
      <c r="N41" s="15" t="s">
        <v>163</v>
      </c>
      <c r="O41" s="15"/>
      <c r="P41" s="15"/>
      <c r="Q41" s="15" t="s">
        <v>527</v>
      </c>
      <c r="R41" s="15" t="s">
        <v>165</v>
      </c>
      <c r="S41" s="15"/>
      <c r="T41" s="15"/>
      <c r="U41" s="15"/>
      <c r="V41" s="15"/>
      <c r="W41" s="15"/>
      <c r="X41" s="15"/>
      <c r="Y41" s="15" t="s">
        <v>163</v>
      </c>
      <c r="Z41" s="15"/>
      <c r="AA41" s="15"/>
      <c r="AB41" s="15" t="s">
        <v>163</v>
      </c>
      <c r="AC41" s="15"/>
      <c r="AD41" s="15"/>
      <c r="AE41" s="15"/>
      <c r="AF41" s="15"/>
      <c r="AG41" s="15"/>
      <c r="AH41" s="15"/>
      <c r="AI41" s="15" t="s">
        <v>163</v>
      </c>
      <c r="AJ41" s="15"/>
      <c r="AK41" s="16"/>
      <c r="AM41" s="18"/>
      <c r="AN41" s="19" t="s">
        <v>163</v>
      </c>
      <c r="AO41" s="15" t="s">
        <v>163</v>
      </c>
      <c r="AP41" s="15"/>
      <c r="AQ41" s="15"/>
      <c r="AR41" s="15"/>
      <c r="AS41" s="15"/>
      <c r="AT41" s="15" t="s">
        <v>163</v>
      </c>
      <c r="AU41" s="15"/>
      <c r="AV41" s="15"/>
      <c r="AW41" s="15"/>
      <c r="AX41" s="15" t="s">
        <v>163</v>
      </c>
      <c r="AY41" s="15"/>
      <c r="AZ41" s="15"/>
      <c r="BA41" s="15"/>
      <c r="BB41" s="15" t="s">
        <v>528</v>
      </c>
      <c r="BC41" s="15"/>
      <c r="BD41" s="15" t="s">
        <v>176</v>
      </c>
      <c r="BE41" s="15" t="s">
        <v>176</v>
      </c>
      <c r="BF41" s="15"/>
      <c r="BG41" s="15"/>
      <c r="BH41" s="15"/>
      <c r="BI41" s="15"/>
      <c r="BJ41" s="15" t="s">
        <v>163</v>
      </c>
      <c r="BK41" s="15"/>
      <c r="BL41" s="15"/>
      <c r="BM41" s="15"/>
      <c r="BN41" s="15"/>
      <c r="BO41" s="15" t="s">
        <v>169</v>
      </c>
      <c r="BP41" s="15" t="s">
        <v>169</v>
      </c>
      <c r="BQ41" s="15"/>
      <c r="BR41" s="15"/>
      <c r="BS41" s="15"/>
      <c r="BT41" s="15"/>
      <c r="BU41" s="15" t="s">
        <v>529</v>
      </c>
      <c r="BV41" s="15" t="s">
        <v>165</v>
      </c>
      <c r="BW41" s="15" t="s">
        <v>530</v>
      </c>
      <c r="BX41" s="15" t="s">
        <v>163</v>
      </c>
      <c r="BY41" s="15"/>
      <c r="BZ41" s="15"/>
      <c r="CA41" s="15"/>
      <c r="CB41" s="15"/>
      <c r="CC41" s="15"/>
      <c r="CD41" s="15" t="s">
        <v>171</v>
      </c>
      <c r="CE41" s="15"/>
      <c r="CF41" s="15"/>
      <c r="CG41" s="15"/>
      <c r="CH41" s="15" t="s">
        <v>163</v>
      </c>
      <c r="CI41" s="15" t="s">
        <v>163</v>
      </c>
      <c r="CJ41" s="15" t="s">
        <v>163</v>
      </c>
      <c r="CK41" s="15"/>
      <c r="CL41" s="15"/>
      <c r="CM41" s="15"/>
      <c r="CN41" s="15"/>
    </row>
    <row r="42" spans="1:92" hidden="1" x14ac:dyDescent="0.3">
      <c r="A42" s="15">
        <v>38</v>
      </c>
      <c r="B42" s="15">
        <v>1994</v>
      </c>
      <c r="C42" s="15" t="s">
        <v>172</v>
      </c>
      <c r="D42" s="15" t="s">
        <v>531</v>
      </c>
      <c r="E42" s="15" t="s">
        <v>159</v>
      </c>
      <c r="F42" s="15" t="s">
        <v>532</v>
      </c>
      <c r="G42" s="15" t="s">
        <v>161</v>
      </c>
      <c r="H42" s="15" t="s">
        <v>174</v>
      </c>
      <c r="I42" s="15">
        <v>4</v>
      </c>
      <c r="J42" s="15"/>
      <c r="K42" s="15"/>
      <c r="L42" s="15"/>
      <c r="M42" s="15"/>
      <c r="N42" s="15" t="s">
        <v>163</v>
      </c>
      <c r="O42" s="15"/>
      <c r="P42" s="15"/>
      <c r="Q42" s="15" t="s">
        <v>533</v>
      </c>
      <c r="R42" s="15" t="s">
        <v>165</v>
      </c>
      <c r="S42" s="15"/>
      <c r="T42" s="15"/>
      <c r="U42" s="15"/>
      <c r="V42" s="15" t="s">
        <v>163</v>
      </c>
      <c r="W42" s="15"/>
      <c r="X42" s="15"/>
      <c r="Y42" s="15"/>
      <c r="Z42" s="15"/>
      <c r="AA42" s="15"/>
      <c r="AB42" s="15" t="s">
        <v>163</v>
      </c>
      <c r="AC42" s="15"/>
      <c r="AD42" s="15"/>
      <c r="AE42" s="15"/>
      <c r="AF42" s="15"/>
      <c r="AG42" s="15"/>
      <c r="AH42" s="15"/>
      <c r="AI42" s="15"/>
      <c r="AJ42" s="15" t="s">
        <v>163</v>
      </c>
      <c r="AK42" s="16"/>
      <c r="AM42" s="18"/>
      <c r="AN42" s="19" t="s">
        <v>163</v>
      </c>
      <c r="AO42" s="15" t="s">
        <v>163</v>
      </c>
      <c r="AP42" s="15"/>
      <c r="AQ42" s="15" t="s">
        <v>163</v>
      </c>
      <c r="AR42" s="15"/>
      <c r="AS42" s="15"/>
      <c r="AT42" s="15"/>
      <c r="AU42" s="15" t="s">
        <v>163</v>
      </c>
      <c r="AV42" s="15" t="s">
        <v>163</v>
      </c>
      <c r="AW42" s="15"/>
      <c r="AX42" s="15" t="s">
        <v>163</v>
      </c>
      <c r="AY42" s="15"/>
      <c r="AZ42" s="15"/>
      <c r="BA42" s="15"/>
      <c r="BB42" s="15" t="s">
        <v>101</v>
      </c>
      <c r="BC42" s="15" t="s">
        <v>534</v>
      </c>
      <c r="BD42" s="15" t="s">
        <v>176</v>
      </c>
      <c r="BE42" s="15" t="s">
        <v>165</v>
      </c>
      <c r="BF42" s="15" t="s">
        <v>535</v>
      </c>
      <c r="BG42" s="15"/>
      <c r="BH42" s="15"/>
      <c r="BI42" s="15"/>
      <c r="BJ42" s="15"/>
      <c r="BK42" s="15" t="s">
        <v>163</v>
      </c>
      <c r="BL42" s="15"/>
      <c r="BM42" s="15"/>
      <c r="BN42" s="15"/>
      <c r="BO42" s="15" t="s">
        <v>316</v>
      </c>
      <c r="BP42" s="15" t="s">
        <v>169</v>
      </c>
      <c r="BQ42" s="15" t="s">
        <v>165</v>
      </c>
      <c r="BR42" s="15" t="s">
        <v>536</v>
      </c>
      <c r="BS42" s="15" t="s">
        <v>165</v>
      </c>
      <c r="BT42" s="15"/>
      <c r="BU42" s="15" t="s">
        <v>537</v>
      </c>
      <c r="BV42" s="15" t="s">
        <v>165</v>
      </c>
      <c r="BW42" s="15" t="s">
        <v>538</v>
      </c>
      <c r="BX42" s="15"/>
      <c r="BY42" s="15"/>
      <c r="BZ42" s="15" t="s">
        <v>163</v>
      </c>
      <c r="CA42" s="15"/>
      <c r="CB42" s="15"/>
      <c r="CC42" s="15"/>
      <c r="CD42" s="15"/>
      <c r="CE42" s="15" t="s">
        <v>184</v>
      </c>
      <c r="CF42" s="15"/>
      <c r="CG42" s="15"/>
      <c r="CH42" s="15"/>
      <c r="CI42" s="15" t="s">
        <v>163</v>
      </c>
      <c r="CJ42" s="15"/>
      <c r="CK42" s="15"/>
      <c r="CL42" s="15"/>
      <c r="CM42" s="15"/>
      <c r="CN42" s="15"/>
    </row>
    <row r="43" spans="1:92" hidden="1" x14ac:dyDescent="0.3">
      <c r="A43" s="15">
        <v>39</v>
      </c>
      <c r="B43" s="15">
        <v>1996</v>
      </c>
      <c r="C43" s="15" t="s">
        <v>172</v>
      </c>
      <c r="D43" s="15" t="s">
        <v>185</v>
      </c>
      <c r="E43" s="15" t="s">
        <v>258</v>
      </c>
      <c r="F43" s="15" t="s">
        <v>539</v>
      </c>
      <c r="G43" s="15" t="s">
        <v>161</v>
      </c>
      <c r="H43" s="15" t="s">
        <v>174</v>
      </c>
      <c r="I43" s="15">
        <v>4</v>
      </c>
      <c r="J43" s="15"/>
      <c r="K43" s="15"/>
      <c r="L43" s="15"/>
      <c r="M43" s="15"/>
      <c r="N43" s="15" t="s">
        <v>163</v>
      </c>
      <c r="O43" s="15"/>
      <c r="P43" s="15"/>
      <c r="Q43" s="15" t="s">
        <v>540</v>
      </c>
      <c r="R43" s="15" t="s">
        <v>176</v>
      </c>
      <c r="S43" s="15"/>
      <c r="T43" s="15"/>
      <c r="U43" s="15"/>
      <c r="V43" s="15"/>
      <c r="W43" s="15"/>
      <c r="X43" s="15"/>
      <c r="Y43" s="15"/>
      <c r="Z43" s="15"/>
      <c r="AA43" s="15"/>
      <c r="AB43" s="15" t="s">
        <v>163</v>
      </c>
      <c r="AC43" s="15"/>
      <c r="AD43" s="15" t="s">
        <v>163</v>
      </c>
      <c r="AE43" s="15"/>
      <c r="AF43" s="15"/>
      <c r="AG43" s="15"/>
      <c r="AH43" s="15"/>
      <c r="AI43" s="15"/>
      <c r="AJ43" s="15"/>
      <c r="AK43" s="16" t="s">
        <v>163</v>
      </c>
      <c r="AM43" s="18"/>
      <c r="AN43" s="19"/>
      <c r="AO43" s="15"/>
      <c r="AP43" s="15"/>
      <c r="AQ43" s="15"/>
      <c r="AR43" s="15"/>
      <c r="AS43" s="15"/>
      <c r="AT43" s="15"/>
      <c r="AU43" s="15"/>
      <c r="AV43" s="15" t="s">
        <v>163</v>
      </c>
      <c r="AW43" s="15" t="s">
        <v>163</v>
      </c>
      <c r="AX43" s="15" t="s">
        <v>163</v>
      </c>
      <c r="AY43" s="15"/>
      <c r="AZ43" s="15"/>
      <c r="BA43" s="15"/>
      <c r="BB43" s="15" t="s">
        <v>541</v>
      </c>
      <c r="BC43" s="15" t="s">
        <v>542</v>
      </c>
      <c r="BD43" s="15"/>
      <c r="BE43" s="15" t="s">
        <v>165</v>
      </c>
      <c r="BF43" s="15" t="s">
        <v>543</v>
      </c>
      <c r="BG43" s="15"/>
      <c r="BH43" s="15"/>
      <c r="BI43" s="15" t="s">
        <v>163</v>
      </c>
      <c r="BJ43" s="15"/>
      <c r="BK43" s="15"/>
      <c r="BL43" s="15"/>
      <c r="BM43" s="15"/>
      <c r="BN43" s="15"/>
      <c r="BO43" s="15" t="s">
        <v>169</v>
      </c>
      <c r="BP43" s="15" t="s">
        <v>169</v>
      </c>
      <c r="BQ43" s="15" t="s">
        <v>165</v>
      </c>
      <c r="BR43" s="15" t="s">
        <v>544</v>
      </c>
      <c r="BS43" s="15" t="s">
        <v>165</v>
      </c>
      <c r="BT43" s="15" t="s">
        <v>545</v>
      </c>
      <c r="BU43" s="15" t="s">
        <v>537</v>
      </c>
      <c r="BV43" s="15" t="s">
        <v>165</v>
      </c>
      <c r="BW43" s="15" t="s">
        <v>546</v>
      </c>
      <c r="BX43" s="15" t="s">
        <v>163</v>
      </c>
      <c r="BY43" s="15"/>
      <c r="BZ43" s="15"/>
      <c r="CA43" s="15"/>
      <c r="CB43" s="15"/>
      <c r="CC43" s="15"/>
      <c r="CD43" s="15" t="s">
        <v>171</v>
      </c>
      <c r="CE43" s="15"/>
      <c r="CF43" s="15"/>
      <c r="CG43" s="15"/>
      <c r="CH43" s="15" t="s">
        <v>163</v>
      </c>
      <c r="CI43" s="15"/>
      <c r="CJ43" s="15"/>
      <c r="CK43" s="15"/>
      <c r="CL43" s="15"/>
      <c r="CM43" s="15"/>
      <c r="CN43" s="15"/>
    </row>
    <row r="44" spans="1:92" hidden="1" x14ac:dyDescent="0.3">
      <c r="A44" s="15">
        <v>40</v>
      </c>
      <c r="B44" s="15">
        <v>1999</v>
      </c>
      <c r="C44" s="15" t="s">
        <v>172</v>
      </c>
      <c r="D44" s="15" t="s">
        <v>158</v>
      </c>
      <c r="E44" s="15" t="s">
        <v>159</v>
      </c>
      <c r="F44" s="15" t="s">
        <v>547</v>
      </c>
      <c r="G44" s="15" t="s">
        <v>200</v>
      </c>
      <c r="H44" s="15" t="s">
        <v>174</v>
      </c>
      <c r="I44" s="15">
        <v>4</v>
      </c>
      <c r="J44" s="15"/>
      <c r="K44" s="15"/>
      <c r="L44" s="15"/>
      <c r="M44" s="15"/>
      <c r="N44" s="15" t="s">
        <v>163</v>
      </c>
      <c r="O44" s="15"/>
      <c r="P44" s="15"/>
      <c r="Q44" s="15" t="s">
        <v>548</v>
      </c>
      <c r="R44" s="15" t="s">
        <v>165</v>
      </c>
      <c r="S44" s="15"/>
      <c r="T44" s="15" t="s">
        <v>163</v>
      </c>
      <c r="U44" s="15"/>
      <c r="V44" s="15"/>
      <c r="W44" s="15"/>
      <c r="X44" s="15"/>
      <c r="Y44" s="15"/>
      <c r="Z44" s="15"/>
      <c r="AA44" s="15"/>
      <c r="AB44" s="15" t="s">
        <v>163</v>
      </c>
      <c r="AC44" s="15" t="s">
        <v>163</v>
      </c>
      <c r="AD44" s="15"/>
      <c r="AE44" s="15"/>
      <c r="AF44" s="15"/>
      <c r="AG44" s="15"/>
      <c r="AH44" s="15"/>
      <c r="AI44" s="15"/>
      <c r="AJ44" s="15"/>
      <c r="AK44" s="16"/>
      <c r="AL44" s="17" t="s">
        <v>163</v>
      </c>
      <c r="AM44" s="15" t="s">
        <v>214</v>
      </c>
      <c r="AN44" s="19" t="s">
        <v>163</v>
      </c>
      <c r="AO44" s="15"/>
      <c r="AP44" s="15"/>
      <c r="AQ44" s="15"/>
      <c r="AR44" s="15" t="s">
        <v>163</v>
      </c>
      <c r="AS44" s="15"/>
      <c r="AT44" s="15"/>
      <c r="AU44" s="15"/>
      <c r="AV44" s="15"/>
      <c r="AW44" s="15"/>
      <c r="AX44" s="15"/>
      <c r="AY44" s="15" t="s">
        <v>163</v>
      </c>
      <c r="AZ44" s="15" t="s">
        <v>163</v>
      </c>
      <c r="BA44" s="15" t="s">
        <v>549</v>
      </c>
      <c r="BB44" s="15" t="s">
        <v>214</v>
      </c>
      <c r="BC44" s="15" t="s">
        <v>550</v>
      </c>
      <c r="BD44" s="15" t="s">
        <v>176</v>
      </c>
      <c r="BE44" s="15"/>
      <c r="BF44" s="15"/>
      <c r="BG44" s="15" t="s">
        <v>163</v>
      </c>
      <c r="BH44" s="15"/>
      <c r="BI44" s="15"/>
      <c r="BJ44" s="15"/>
      <c r="BK44" s="15"/>
      <c r="BL44" s="15"/>
      <c r="BM44" s="15"/>
      <c r="BN44" s="15"/>
      <c r="BO44" s="15" t="s">
        <v>169</v>
      </c>
      <c r="BP44" s="15" t="s">
        <v>169</v>
      </c>
      <c r="BQ44" s="15" t="s">
        <v>165</v>
      </c>
      <c r="BR44" s="15" t="s">
        <v>551</v>
      </c>
      <c r="BS44" s="15" t="s">
        <v>176</v>
      </c>
      <c r="BT44" s="15" t="s">
        <v>552</v>
      </c>
      <c r="BU44" s="15" t="s">
        <v>553</v>
      </c>
      <c r="BV44" s="15" t="s">
        <v>176</v>
      </c>
      <c r="BW44" s="15" t="s">
        <v>554</v>
      </c>
      <c r="BX44" s="15" t="s">
        <v>163</v>
      </c>
      <c r="BY44" s="15" t="s">
        <v>163</v>
      </c>
      <c r="BZ44" s="15" t="s">
        <v>163</v>
      </c>
      <c r="CA44" s="15"/>
      <c r="CB44" s="15"/>
      <c r="CC44" s="15"/>
      <c r="CD44" s="15"/>
      <c r="CE44" s="15" t="s">
        <v>184</v>
      </c>
      <c r="CF44" s="15"/>
      <c r="CG44" s="15"/>
      <c r="CH44" s="15" t="s">
        <v>163</v>
      </c>
      <c r="CI44" s="15" t="s">
        <v>163</v>
      </c>
      <c r="CJ44" s="15"/>
      <c r="CK44" s="15"/>
      <c r="CL44" s="15"/>
      <c r="CM44" s="15"/>
      <c r="CN44" s="15"/>
    </row>
    <row r="45" spans="1:92" hidden="1" x14ac:dyDescent="0.3">
      <c r="A45" s="15">
        <v>41</v>
      </c>
      <c r="B45" s="15">
        <v>1998</v>
      </c>
      <c r="C45" s="15" t="s">
        <v>172</v>
      </c>
      <c r="D45" s="15" t="s">
        <v>555</v>
      </c>
      <c r="E45" s="15" t="s">
        <v>159</v>
      </c>
      <c r="F45" s="15" t="s">
        <v>556</v>
      </c>
      <c r="G45" s="15" t="s">
        <v>200</v>
      </c>
      <c r="H45" s="15" t="s">
        <v>174</v>
      </c>
      <c r="I45" s="15">
        <v>4</v>
      </c>
      <c r="J45" s="15" t="s">
        <v>163</v>
      </c>
      <c r="K45" s="15"/>
      <c r="L45" s="15"/>
      <c r="M45" s="15"/>
      <c r="N45" s="15"/>
      <c r="O45" s="15"/>
      <c r="P45" s="15"/>
      <c r="Q45" s="15" t="s">
        <v>557</v>
      </c>
      <c r="R45" s="15" t="s">
        <v>176</v>
      </c>
      <c r="S45" s="15" t="s">
        <v>414</v>
      </c>
      <c r="T45" s="15" t="s">
        <v>163</v>
      </c>
      <c r="U45" s="15" t="s">
        <v>163</v>
      </c>
      <c r="V45" s="15"/>
      <c r="W45" s="15"/>
      <c r="X45" s="15"/>
      <c r="Y45" s="15" t="s">
        <v>163</v>
      </c>
      <c r="Z45" s="15"/>
      <c r="AA45" s="15"/>
      <c r="AB45" s="15" t="s">
        <v>163</v>
      </c>
      <c r="AC45" s="15" t="s">
        <v>163</v>
      </c>
      <c r="AD45" s="15"/>
      <c r="AE45" s="15"/>
      <c r="AF45" s="15"/>
      <c r="AG45" s="15"/>
      <c r="AH45" s="15"/>
      <c r="AI45" s="15"/>
      <c r="AJ45" s="15" t="s">
        <v>163</v>
      </c>
      <c r="AK45" s="16"/>
      <c r="AM45" s="18"/>
      <c r="AN45" s="19" t="s">
        <v>163</v>
      </c>
      <c r="AO45" s="15"/>
      <c r="AP45" s="15"/>
      <c r="AQ45" s="15"/>
      <c r="AR45" s="15" t="s">
        <v>163</v>
      </c>
      <c r="AS45" s="15"/>
      <c r="AT45" s="15"/>
      <c r="AU45" s="15"/>
      <c r="AV45" s="15"/>
      <c r="AW45" s="15" t="s">
        <v>163</v>
      </c>
      <c r="AX45" s="15"/>
      <c r="AY45" s="15"/>
      <c r="AZ45" s="15"/>
      <c r="BA45" s="15"/>
      <c r="BB45" s="15" t="s">
        <v>558</v>
      </c>
      <c r="BC45" s="15" t="s">
        <v>559</v>
      </c>
      <c r="BD45" s="15" t="s">
        <v>560</v>
      </c>
      <c r="BE45" s="15" t="s">
        <v>165</v>
      </c>
      <c r="BF45" s="15" t="s">
        <v>561</v>
      </c>
      <c r="BG45" s="15"/>
      <c r="BH45" s="15"/>
      <c r="BI45" s="15" t="s">
        <v>163</v>
      </c>
      <c r="BJ45" s="15"/>
      <c r="BK45" s="15" t="s">
        <v>163</v>
      </c>
      <c r="BL45" s="15"/>
      <c r="BM45" s="15"/>
      <c r="BN45" s="15"/>
      <c r="BO45" s="15" t="s">
        <v>246</v>
      </c>
      <c r="BP45" s="15" t="s">
        <v>181</v>
      </c>
      <c r="BQ45" s="15" t="s">
        <v>165</v>
      </c>
      <c r="BR45" s="15" t="s">
        <v>562</v>
      </c>
      <c r="BS45" s="15" t="s">
        <v>165</v>
      </c>
      <c r="BT45" s="15" t="s">
        <v>563</v>
      </c>
      <c r="BU45" s="15" t="s">
        <v>564</v>
      </c>
      <c r="BV45" s="15" t="s">
        <v>165</v>
      </c>
      <c r="BW45" s="15" t="s">
        <v>565</v>
      </c>
      <c r="BX45" s="15" t="s">
        <v>163</v>
      </c>
      <c r="BY45" s="15"/>
      <c r="BZ45" s="15" t="s">
        <v>163</v>
      </c>
      <c r="CA45" s="15"/>
      <c r="CB45" s="15"/>
      <c r="CC45" s="15"/>
      <c r="CD45" s="15" t="s">
        <v>171</v>
      </c>
      <c r="CE45" s="15"/>
      <c r="CF45" s="15"/>
      <c r="CG45" s="15"/>
      <c r="CH45" s="15" t="s">
        <v>163</v>
      </c>
      <c r="CI45" s="15" t="s">
        <v>163</v>
      </c>
      <c r="CJ45" s="15"/>
      <c r="CK45" s="15"/>
      <c r="CL45" s="15"/>
      <c r="CM45" s="15"/>
      <c r="CN45" s="15"/>
    </row>
    <row r="46" spans="1:92" hidden="1" x14ac:dyDescent="0.3">
      <c r="A46" s="15">
        <v>42</v>
      </c>
      <c r="B46" s="15">
        <v>1999</v>
      </c>
      <c r="C46" s="15" t="s">
        <v>157</v>
      </c>
      <c r="D46" s="15" t="s">
        <v>349</v>
      </c>
      <c r="E46" s="15" t="s">
        <v>159</v>
      </c>
      <c r="F46" s="15" t="s">
        <v>566</v>
      </c>
      <c r="G46" s="15" t="s">
        <v>200</v>
      </c>
      <c r="H46" s="15" t="s">
        <v>174</v>
      </c>
      <c r="I46" s="15">
        <v>4</v>
      </c>
      <c r="J46" s="15"/>
      <c r="K46" s="15"/>
      <c r="L46" s="15"/>
      <c r="M46" s="15"/>
      <c r="N46" s="15" t="s">
        <v>163</v>
      </c>
      <c r="O46" s="15"/>
      <c r="P46" s="15"/>
      <c r="Q46" s="15" t="s">
        <v>567</v>
      </c>
      <c r="R46" s="15" t="s">
        <v>176</v>
      </c>
      <c r="S46" s="15" t="s">
        <v>568</v>
      </c>
      <c r="T46" s="15"/>
      <c r="U46" s="15"/>
      <c r="V46" s="15"/>
      <c r="W46" s="15"/>
      <c r="X46" s="15"/>
      <c r="Y46" s="15"/>
      <c r="Z46" s="15" t="s">
        <v>163</v>
      </c>
      <c r="AA46" s="15" t="s">
        <v>569</v>
      </c>
      <c r="AB46" s="15" t="s">
        <v>163</v>
      </c>
      <c r="AC46" s="15"/>
      <c r="AD46" s="15"/>
      <c r="AE46" s="15"/>
      <c r="AF46" s="15"/>
      <c r="AG46" s="15"/>
      <c r="AH46" s="15"/>
      <c r="AI46" s="15"/>
      <c r="AJ46" s="15" t="s">
        <v>163</v>
      </c>
      <c r="AK46" s="16"/>
      <c r="AM46" s="18"/>
      <c r="AN46" s="19"/>
      <c r="AO46" s="15"/>
      <c r="AP46" s="15" t="s">
        <v>163</v>
      </c>
      <c r="AQ46" s="15"/>
      <c r="AR46" s="15"/>
      <c r="AS46" s="15"/>
      <c r="AT46" s="15"/>
      <c r="AU46" s="15"/>
      <c r="AV46" s="15" t="s">
        <v>163</v>
      </c>
      <c r="AW46" s="15"/>
      <c r="AX46" s="15"/>
      <c r="AY46" s="15"/>
      <c r="AZ46" s="15" t="s">
        <v>163</v>
      </c>
      <c r="BA46" s="15" t="s">
        <v>570</v>
      </c>
      <c r="BB46" s="15" t="s">
        <v>571</v>
      </c>
      <c r="BC46" s="15" t="s">
        <v>572</v>
      </c>
      <c r="BD46" s="15" t="s">
        <v>176</v>
      </c>
      <c r="BE46" s="15" t="s">
        <v>165</v>
      </c>
      <c r="BF46" s="15" t="s">
        <v>215</v>
      </c>
      <c r="BG46" s="15"/>
      <c r="BH46" s="15"/>
      <c r="BI46" s="15"/>
      <c r="BJ46" s="15"/>
      <c r="BK46" s="15" t="s">
        <v>163</v>
      </c>
      <c r="BL46" s="15"/>
      <c r="BM46" s="15"/>
      <c r="BN46" s="15"/>
      <c r="BO46" s="15" t="s">
        <v>169</v>
      </c>
      <c r="BP46" s="15" t="s">
        <v>181</v>
      </c>
      <c r="BQ46" s="15" t="s">
        <v>165</v>
      </c>
      <c r="BR46" s="15" t="s">
        <v>573</v>
      </c>
      <c r="BS46" s="15" t="s">
        <v>176</v>
      </c>
      <c r="BT46" s="15" t="s">
        <v>574</v>
      </c>
      <c r="BU46" s="15" t="s">
        <v>575</v>
      </c>
      <c r="BV46" s="15" t="s">
        <v>165</v>
      </c>
      <c r="BW46" s="15" t="s">
        <v>576</v>
      </c>
      <c r="BX46" s="15"/>
      <c r="BY46" s="15" t="s">
        <v>163</v>
      </c>
      <c r="BZ46" s="15"/>
      <c r="CA46" s="15"/>
      <c r="CB46" s="15"/>
      <c r="CC46" s="15"/>
      <c r="CD46" s="15" t="s">
        <v>171</v>
      </c>
      <c r="CE46" s="15"/>
      <c r="CF46" s="15"/>
      <c r="CG46" s="15"/>
      <c r="CH46" s="15" t="s">
        <v>163</v>
      </c>
      <c r="CI46" s="15"/>
      <c r="CJ46" s="15"/>
      <c r="CK46" s="15"/>
      <c r="CL46" s="15"/>
      <c r="CM46" s="15"/>
      <c r="CN46" s="15"/>
    </row>
    <row r="47" spans="1:92" hidden="1" x14ac:dyDescent="0.3">
      <c r="A47" s="15">
        <v>43</v>
      </c>
      <c r="B47" s="15"/>
      <c r="C47" s="15" t="s">
        <v>157</v>
      </c>
      <c r="D47" s="15" t="s">
        <v>158</v>
      </c>
      <c r="E47" s="15" t="s">
        <v>258</v>
      </c>
      <c r="F47" s="15" t="s">
        <v>577</v>
      </c>
      <c r="G47" s="15" t="s">
        <v>161</v>
      </c>
      <c r="H47" s="15" t="s">
        <v>174</v>
      </c>
      <c r="I47" s="15">
        <v>4</v>
      </c>
      <c r="J47" s="15"/>
      <c r="K47" s="15"/>
      <c r="L47" s="15"/>
      <c r="M47" s="15"/>
      <c r="N47" s="15" t="s">
        <v>163</v>
      </c>
      <c r="O47" s="15"/>
      <c r="P47" s="15"/>
      <c r="Q47" s="15" t="s">
        <v>578</v>
      </c>
      <c r="R47" s="15" t="s">
        <v>176</v>
      </c>
      <c r="S47" s="15" t="s">
        <v>177</v>
      </c>
      <c r="T47" s="15"/>
      <c r="U47" s="15" t="s">
        <v>163</v>
      </c>
      <c r="V47" s="15"/>
      <c r="W47" s="15"/>
      <c r="X47" s="15"/>
      <c r="Y47" s="15"/>
      <c r="Z47" s="15"/>
      <c r="AA47" s="15"/>
      <c r="AB47" s="15" t="s">
        <v>163</v>
      </c>
      <c r="AC47" s="15" t="s">
        <v>163</v>
      </c>
      <c r="AD47" s="15" t="s">
        <v>163</v>
      </c>
      <c r="AE47" s="15"/>
      <c r="AF47" s="15"/>
      <c r="AG47" s="15"/>
      <c r="AH47" s="15"/>
      <c r="AI47" s="15" t="s">
        <v>163</v>
      </c>
      <c r="AJ47" s="15"/>
      <c r="AK47" s="16"/>
      <c r="AM47" s="18"/>
      <c r="AN47" s="19"/>
      <c r="AO47" s="15" t="s">
        <v>163</v>
      </c>
      <c r="AP47" s="15"/>
      <c r="AQ47" s="15" t="s">
        <v>163</v>
      </c>
      <c r="AR47" s="15"/>
      <c r="AS47" s="15"/>
      <c r="AT47" s="15"/>
      <c r="AU47" s="15" t="s">
        <v>163</v>
      </c>
      <c r="AV47" s="15" t="s">
        <v>163</v>
      </c>
      <c r="AW47" s="15"/>
      <c r="AX47" s="15" t="s">
        <v>163</v>
      </c>
      <c r="AY47" s="15" t="s">
        <v>163</v>
      </c>
      <c r="AZ47" s="15"/>
      <c r="BA47" s="15"/>
      <c r="BB47" s="15" t="s">
        <v>579</v>
      </c>
      <c r="BC47" s="15" t="s">
        <v>580</v>
      </c>
      <c r="BD47" s="15"/>
      <c r="BE47" s="15" t="s">
        <v>165</v>
      </c>
      <c r="BF47" s="15" t="s">
        <v>581</v>
      </c>
      <c r="BG47" s="15" t="s">
        <v>163</v>
      </c>
      <c r="BH47" s="15"/>
      <c r="BI47" s="15"/>
      <c r="BJ47" s="15"/>
      <c r="BK47" s="15"/>
      <c r="BL47" s="15"/>
      <c r="BM47" s="15"/>
      <c r="BN47" s="15"/>
      <c r="BO47" s="15" t="s">
        <v>246</v>
      </c>
      <c r="BP47" s="15" t="s">
        <v>181</v>
      </c>
      <c r="BQ47" s="15"/>
      <c r="BR47" s="15" t="s">
        <v>582</v>
      </c>
      <c r="BS47" s="15" t="s">
        <v>176</v>
      </c>
      <c r="BT47" s="15" t="s">
        <v>583</v>
      </c>
      <c r="BU47" s="15" t="s">
        <v>584</v>
      </c>
      <c r="BV47" s="15" t="s">
        <v>165</v>
      </c>
      <c r="BW47" s="15" t="s">
        <v>585</v>
      </c>
      <c r="BX47" s="15" t="s">
        <v>163</v>
      </c>
      <c r="BY47" s="15"/>
      <c r="BZ47" s="15"/>
      <c r="CA47" s="15"/>
      <c r="CB47" s="15"/>
      <c r="CC47" s="15" t="s">
        <v>211</v>
      </c>
      <c r="CD47" s="15"/>
      <c r="CE47" s="15"/>
      <c r="CF47" s="15"/>
      <c r="CG47" s="15"/>
      <c r="CH47" s="15" t="s">
        <v>163</v>
      </c>
      <c r="CI47" s="15"/>
      <c r="CJ47" s="15"/>
      <c r="CK47" s="15"/>
      <c r="CL47" s="15"/>
      <c r="CM47" s="15"/>
      <c r="CN47" s="15"/>
    </row>
    <row r="48" spans="1:92" hidden="1" x14ac:dyDescent="0.3">
      <c r="A48" s="15">
        <v>44</v>
      </c>
      <c r="B48" s="15">
        <v>1992</v>
      </c>
      <c r="C48" s="15" t="s">
        <v>172</v>
      </c>
      <c r="D48" s="15" t="s">
        <v>158</v>
      </c>
      <c r="E48" s="15" t="s">
        <v>258</v>
      </c>
      <c r="F48" s="15" t="s">
        <v>586</v>
      </c>
      <c r="G48" s="15" t="s">
        <v>161</v>
      </c>
      <c r="H48" s="15" t="s">
        <v>174</v>
      </c>
      <c r="I48" s="15">
        <v>4</v>
      </c>
      <c r="J48" s="15"/>
      <c r="K48" s="15"/>
      <c r="L48" s="15" t="s">
        <v>163</v>
      </c>
      <c r="M48" s="15" t="s">
        <v>163</v>
      </c>
      <c r="N48" s="15" t="s">
        <v>163</v>
      </c>
      <c r="O48" s="15"/>
      <c r="P48" s="15"/>
      <c r="Q48" s="15" t="s">
        <v>587</v>
      </c>
      <c r="R48" s="15" t="s">
        <v>165</v>
      </c>
      <c r="S48" s="15"/>
      <c r="T48" s="15"/>
      <c r="U48" s="15"/>
      <c r="V48" s="15" t="s">
        <v>163</v>
      </c>
      <c r="W48" s="15"/>
      <c r="X48" s="15"/>
      <c r="Y48" s="15"/>
      <c r="Z48" s="15"/>
      <c r="AA48" s="15"/>
      <c r="AB48" s="15" t="s">
        <v>163</v>
      </c>
      <c r="AC48" s="15"/>
      <c r="AD48" s="15" t="s">
        <v>163</v>
      </c>
      <c r="AE48" s="15"/>
      <c r="AF48" s="15"/>
      <c r="AG48" s="15"/>
      <c r="AH48" s="15"/>
      <c r="AI48" s="15"/>
      <c r="AJ48" s="15" t="s">
        <v>163</v>
      </c>
      <c r="AK48" s="16"/>
      <c r="AM48" s="18"/>
      <c r="AN48" s="19"/>
      <c r="AO48" s="15"/>
      <c r="AP48" s="15"/>
      <c r="AQ48" s="15"/>
      <c r="AR48" s="15"/>
      <c r="AS48" s="15"/>
      <c r="AT48" s="15"/>
      <c r="AU48" s="15"/>
      <c r="AV48" s="15"/>
      <c r="AW48" s="15" t="s">
        <v>163</v>
      </c>
      <c r="AX48" s="15" t="s">
        <v>163</v>
      </c>
      <c r="AY48" s="15"/>
      <c r="AZ48" s="15" t="s">
        <v>163</v>
      </c>
      <c r="BA48" s="15" t="s">
        <v>588</v>
      </c>
      <c r="BB48" s="15" t="s">
        <v>589</v>
      </c>
      <c r="BC48" s="15" t="s">
        <v>590</v>
      </c>
      <c r="BD48" s="15" t="s">
        <v>591</v>
      </c>
      <c r="BE48" s="15" t="s">
        <v>165</v>
      </c>
      <c r="BF48" s="15" t="s">
        <v>592</v>
      </c>
      <c r="BG48" s="15" t="s">
        <v>163</v>
      </c>
      <c r="BH48" s="15"/>
      <c r="BI48" s="15"/>
      <c r="BJ48" s="15"/>
      <c r="BK48" s="15" t="s">
        <v>163</v>
      </c>
      <c r="BL48" s="15"/>
      <c r="BM48" s="15"/>
      <c r="BN48" s="15"/>
      <c r="BO48" s="15" t="s">
        <v>316</v>
      </c>
      <c r="BP48" s="15" t="s">
        <v>316</v>
      </c>
      <c r="BQ48" s="15" t="s">
        <v>165</v>
      </c>
      <c r="BR48" s="15" t="s">
        <v>593</v>
      </c>
      <c r="BS48" s="15" t="s">
        <v>165</v>
      </c>
      <c r="BT48" s="15" t="s">
        <v>594</v>
      </c>
      <c r="BU48" s="15" t="s">
        <v>595</v>
      </c>
      <c r="BV48" s="15" t="s">
        <v>165</v>
      </c>
      <c r="BW48" s="15" t="s">
        <v>596</v>
      </c>
      <c r="BX48" s="15" t="s">
        <v>163</v>
      </c>
      <c r="BY48" s="15"/>
      <c r="BZ48" s="15"/>
      <c r="CA48" s="15" t="s">
        <v>163</v>
      </c>
      <c r="CB48" s="15" t="s">
        <v>138</v>
      </c>
      <c r="CC48" s="15"/>
      <c r="CD48" s="15" t="s">
        <v>171</v>
      </c>
      <c r="CE48" s="15"/>
      <c r="CF48" s="15"/>
      <c r="CG48" s="15"/>
      <c r="CH48" s="15" t="s">
        <v>163</v>
      </c>
      <c r="CI48" s="15"/>
      <c r="CJ48" s="15" t="s">
        <v>163</v>
      </c>
      <c r="CK48" s="15"/>
      <c r="CL48" s="15"/>
      <c r="CM48" s="15"/>
      <c r="CN48" s="15"/>
    </row>
    <row r="49" spans="1:92" s="25" customFormat="1" x14ac:dyDescent="0.3">
      <c r="A49" s="20">
        <v>45</v>
      </c>
      <c r="B49" s="20">
        <v>1998</v>
      </c>
      <c r="C49" s="20" t="s">
        <v>157</v>
      </c>
      <c r="D49" s="20" t="s">
        <v>597</v>
      </c>
      <c r="E49" s="20"/>
      <c r="F49" s="20" t="s">
        <v>598</v>
      </c>
      <c r="G49" s="20" t="s">
        <v>161</v>
      </c>
      <c r="H49" s="85">
        <v>2016</v>
      </c>
      <c r="I49" s="20">
        <v>4</v>
      </c>
      <c r="J49" s="20"/>
      <c r="K49" s="20"/>
      <c r="L49" s="20" t="s">
        <v>163</v>
      </c>
      <c r="M49" s="20"/>
      <c r="N49" s="20" t="s">
        <v>163</v>
      </c>
      <c r="O49" s="20"/>
      <c r="P49" s="20"/>
      <c r="Q49" s="20" t="s">
        <v>599</v>
      </c>
      <c r="R49" s="20" t="s">
        <v>176</v>
      </c>
      <c r="S49" s="20" t="s">
        <v>600</v>
      </c>
      <c r="T49" s="20"/>
      <c r="U49" s="20"/>
      <c r="V49" s="20" t="s">
        <v>163</v>
      </c>
      <c r="W49" s="20"/>
      <c r="X49" s="20"/>
      <c r="Y49" s="20"/>
      <c r="Z49" s="20"/>
      <c r="AA49" s="20"/>
      <c r="AB49" s="20" t="s">
        <v>163</v>
      </c>
      <c r="AC49" s="20"/>
      <c r="AD49" s="20" t="s">
        <v>163</v>
      </c>
      <c r="AE49" s="20"/>
      <c r="AF49" s="20"/>
      <c r="AG49" s="20"/>
      <c r="AH49" s="20" t="s">
        <v>601</v>
      </c>
      <c r="AI49" s="20"/>
      <c r="AJ49" s="20" t="s">
        <v>163</v>
      </c>
      <c r="AK49" s="21"/>
      <c r="AL49" s="22"/>
      <c r="AM49" s="23"/>
      <c r="AN49" s="24"/>
      <c r="AO49" s="20"/>
      <c r="AP49" s="20"/>
      <c r="AQ49" s="20" t="s">
        <v>163</v>
      </c>
      <c r="AR49" s="20"/>
      <c r="AS49" s="20"/>
      <c r="AT49" s="20" t="s">
        <v>163</v>
      </c>
      <c r="AU49" s="20" t="s">
        <v>163</v>
      </c>
      <c r="AV49" s="20"/>
      <c r="AW49" s="20"/>
      <c r="AX49" s="20"/>
      <c r="AY49" s="20"/>
      <c r="AZ49" s="20"/>
      <c r="BA49" s="20"/>
      <c r="BB49" s="20" t="s">
        <v>602</v>
      </c>
      <c r="BC49" s="20" t="s">
        <v>603</v>
      </c>
      <c r="BD49" s="20"/>
      <c r="BE49" s="20" t="s">
        <v>165</v>
      </c>
      <c r="BF49" s="20" t="s">
        <v>604</v>
      </c>
      <c r="BG49" s="20" t="s">
        <v>163</v>
      </c>
      <c r="BH49" s="20"/>
      <c r="BI49" s="20" t="s">
        <v>163</v>
      </c>
      <c r="BJ49" s="20" t="s">
        <v>163</v>
      </c>
      <c r="BK49" s="20" t="s">
        <v>163</v>
      </c>
      <c r="BL49" s="20"/>
      <c r="BM49" s="20"/>
      <c r="BN49" s="20"/>
      <c r="BO49" s="20" t="s">
        <v>246</v>
      </c>
      <c r="BP49" s="20" t="s">
        <v>181</v>
      </c>
      <c r="BQ49" s="20" t="s">
        <v>176</v>
      </c>
      <c r="BR49" s="20"/>
      <c r="BS49" s="20" t="s">
        <v>176</v>
      </c>
      <c r="BT49" s="20" t="s">
        <v>605</v>
      </c>
      <c r="BU49" s="20" t="s">
        <v>606</v>
      </c>
      <c r="BV49" s="20"/>
      <c r="BW49" s="20" t="s">
        <v>607</v>
      </c>
      <c r="BX49" s="20" t="s">
        <v>163</v>
      </c>
      <c r="BY49" s="20" t="s">
        <v>163</v>
      </c>
      <c r="BZ49" s="20" t="s">
        <v>163</v>
      </c>
      <c r="CA49" s="20"/>
      <c r="CB49" s="20"/>
      <c r="CC49" s="20"/>
      <c r="CD49" s="20"/>
      <c r="CE49" s="20" t="s">
        <v>184</v>
      </c>
      <c r="CF49" s="20"/>
      <c r="CG49" s="20"/>
      <c r="CH49" s="20" t="s">
        <v>163</v>
      </c>
      <c r="CI49" s="20"/>
      <c r="CJ49" s="20"/>
      <c r="CK49" s="20" t="s">
        <v>163</v>
      </c>
      <c r="CL49" s="20" t="s">
        <v>163</v>
      </c>
      <c r="CM49" s="20"/>
      <c r="CN49" s="20"/>
    </row>
    <row r="50" spans="1:92" hidden="1" x14ac:dyDescent="0.3">
      <c r="A50" s="15">
        <v>46</v>
      </c>
      <c r="B50" s="15">
        <v>2000</v>
      </c>
      <c r="C50" s="15" t="s">
        <v>157</v>
      </c>
      <c r="D50" s="15"/>
      <c r="E50" s="15" t="s">
        <v>159</v>
      </c>
      <c r="F50" s="15" t="s">
        <v>515</v>
      </c>
      <c r="G50" s="15" t="s">
        <v>161</v>
      </c>
      <c r="H50" s="15" t="s">
        <v>174</v>
      </c>
      <c r="I50" s="15">
        <v>4</v>
      </c>
      <c r="J50" s="15"/>
      <c r="K50" s="15"/>
      <c r="L50" s="15"/>
      <c r="M50" s="15"/>
      <c r="N50" s="15" t="s">
        <v>163</v>
      </c>
      <c r="O50" s="15"/>
      <c r="P50" s="15"/>
      <c r="Q50" s="15" t="s">
        <v>608</v>
      </c>
      <c r="R50" s="15" t="s">
        <v>165</v>
      </c>
      <c r="S50" s="15"/>
      <c r="T50" s="15"/>
      <c r="U50" s="15" t="s">
        <v>163</v>
      </c>
      <c r="V50" s="15"/>
      <c r="W50" s="15"/>
      <c r="X50" s="15" t="s">
        <v>163</v>
      </c>
      <c r="Y50" s="15"/>
      <c r="Z50" s="15"/>
      <c r="AA50" s="15"/>
      <c r="AB50" s="15"/>
      <c r="AC50" s="15" t="s">
        <v>163</v>
      </c>
      <c r="AD50" s="15"/>
      <c r="AE50" s="15" t="s">
        <v>163</v>
      </c>
      <c r="AF50" s="15"/>
      <c r="AG50" s="15"/>
      <c r="AH50" s="15"/>
      <c r="AI50" s="15"/>
      <c r="AJ50" s="15" t="s">
        <v>163</v>
      </c>
      <c r="AK50" s="16"/>
      <c r="AM50" s="18"/>
      <c r="AN50" s="19"/>
      <c r="AO50" s="15"/>
      <c r="AP50" s="15"/>
      <c r="AQ50" s="15"/>
      <c r="AR50" s="15" t="s">
        <v>163</v>
      </c>
      <c r="AS50" s="15" t="s">
        <v>163</v>
      </c>
      <c r="AT50" s="15"/>
      <c r="AU50" s="15"/>
      <c r="AV50" s="15"/>
      <c r="AW50" s="15"/>
      <c r="AX50" s="15"/>
      <c r="AY50" s="15"/>
      <c r="AZ50" s="15"/>
      <c r="BA50" s="15"/>
      <c r="BB50" s="15" t="s">
        <v>609</v>
      </c>
      <c r="BC50" s="15" t="s">
        <v>610</v>
      </c>
      <c r="BD50" s="15" t="s">
        <v>176</v>
      </c>
      <c r="BE50" s="15" t="s">
        <v>165</v>
      </c>
      <c r="BF50" s="15" t="s">
        <v>328</v>
      </c>
      <c r="BG50" s="15" t="s">
        <v>163</v>
      </c>
      <c r="BH50" s="15" t="s">
        <v>163</v>
      </c>
      <c r="BI50" s="15"/>
      <c r="BJ50" s="15"/>
      <c r="BK50" s="15" t="s">
        <v>163</v>
      </c>
      <c r="BL50" s="15"/>
      <c r="BM50" s="15"/>
      <c r="BN50" s="15"/>
      <c r="BO50" s="15" t="s">
        <v>181</v>
      </c>
      <c r="BP50" s="15" t="s">
        <v>181</v>
      </c>
      <c r="BQ50" s="15" t="s">
        <v>165</v>
      </c>
      <c r="BR50" s="15" t="s">
        <v>611</v>
      </c>
      <c r="BS50" s="15" t="s">
        <v>176</v>
      </c>
      <c r="BT50" s="15" t="s">
        <v>612</v>
      </c>
      <c r="BU50" s="15" t="s">
        <v>613</v>
      </c>
      <c r="BV50" s="15" t="s">
        <v>165</v>
      </c>
      <c r="BW50" s="15" t="s">
        <v>614</v>
      </c>
      <c r="BX50" s="15" t="s">
        <v>163</v>
      </c>
      <c r="BY50" s="15" t="s">
        <v>163</v>
      </c>
      <c r="BZ50" s="15" t="s">
        <v>163</v>
      </c>
      <c r="CA50" s="15"/>
      <c r="CB50" s="15"/>
      <c r="CC50" s="15"/>
      <c r="CD50" s="15" t="s">
        <v>171</v>
      </c>
      <c r="CE50" s="15"/>
      <c r="CF50" s="15"/>
      <c r="CG50" s="15"/>
      <c r="CH50" s="15" t="s">
        <v>163</v>
      </c>
      <c r="CI50" s="15" t="s">
        <v>163</v>
      </c>
      <c r="CJ50" s="15"/>
      <c r="CK50" s="15"/>
      <c r="CL50" s="15"/>
      <c r="CM50" s="15"/>
      <c r="CN50" s="15"/>
    </row>
    <row r="51" spans="1:92" hidden="1" x14ac:dyDescent="0.3">
      <c r="A51" s="15">
        <v>47</v>
      </c>
      <c r="B51" s="15">
        <v>1990</v>
      </c>
      <c r="C51" s="15" t="s">
        <v>157</v>
      </c>
      <c r="D51" s="15"/>
      <c r="E51" s="15" t="s">
        <v>159</v>
      </c>
      <c r="F51" s="15" t="s">
        <v>615</v>
      </c>
      <c r="G51" s="15" t="s">
        <v>161</v>
      </c>
      <c r="H51" s="15" t="s">
        <v>174</v>
      </c>
      <c r="I51" s="15">
        <v>4</v>
      </c>
      <c r="J51" s="15"/>
      <c r="K51" s="15" t="s">
        <v>163</v>
      </c>
      <c r="L51" s="15" t="s">
        <v>163</v>
      </c>
      <c r="M51" s="15" t="s">
        <v>163</v>
      </c>
      <c r="N51" s="15"/>
      <c r="O51" s="15"/>
      <c r="P51" s="15"/>
      <c r="Q51" s="15" t="s">
        <v>616</v>
      </c>
      <c r="R51" s="15" t="s">
        <v>165</v>
      </c>
      <c r="S51" s="15"/>
      <c r="T51" s="15"/>
      <c r="U51" s="15" t="s">
        <v>163</v>
      </c>
      <c r="V51" s="15" t="s">
        <v>163</v>
      </c>
      <c r="W51" s="15"/>
      <c r="X51" s="15"/>
      <c r="Y51" s="15"/>
      <c r="Z51" s="15" t="s">
        <v>163</v>
      </c>
      <c r="AA51" s="15" t="s">
        <v>617</v>
      </c>
      <c r="AB51" s="15" t="s">
        <v>163</v>
      </c>
      <c r="AC51" s="15"/>
      <c r="AD51" s="15"/>
      <c r="AE51" s="15"/>
      <c r="AF51" s="15"/>
      <c r="AG51" s="15"/>
      <c r="AH51" s="15"/>
      <c r="AI51" s="15"/>
      <c r="AJ51" s="15" t="s">
        <v>163</v>
      </c>
      <c r="AK51" s="16"/>
      <c r="AM51" s="18"/>
      <c r="AN51" s="19"/>
      <c r="AO51" s="15" t="s">
        <v>163</v>
      </c>
      <c r="AP51" s="15" t="s">
        <v>163</v>
      </c>
      <c r="AQ51" s="15"/>
      <c r="AR51" s="15"/>
      <c r="AS51" s="15"/>
      <c r="AT51" s="15" t="s">
        <v>163</v>
      </c>
      <c r="AU51" s="15"/>
      <c r="AV51" s="15" t="s">
        <v>163</v>
      </c>
      <c r="AW51" s="15"/>
      <c r="AX51" s="15"/>
      <c r="AY51" s="15"/>
      <c r="AZ51" s="15" t="s">
        <v>163</v>
      </c>
      <c r="BA51" s="15" t="s">
        <v>618</v>
      </c>
      <c r="BB51" s="15" t="s">
        <v>619</v>
      </c>
      <c r="BC51" s="15" t="s">
        <v>620</v>
      </c>
      <c r="BD51" s="15" t="s">
        <v>621</v>
      </c>
      <c r="BE51" s="15" t="s">
        <v>165</v>
      </c>
      <c r="BF51" s="15" t="s">
        <v>622</v>
      </c>
      <c r="BG51" s="15" t="s">
        <v>163</v>
      </c>
      <c r="BH51" s="15" t="s">
        <v>163</v>
      </c>
      <c r="BI51" s="15" t="s">
        <v>163</v>
      </c>
      <c r="BJ51" s="15" t="s">
        <v>163</v>
      </c>
      <c r="BK51" s="15" t="s">
        <v>163</v>
      </c>
      <c r="BL51" s="15" t="s">
        <v>163</v>
      </c>
      <c r="BM51" s="15"/>
      <c r="BN51" s="15"/>
      <c r="BO51" s="15" t="s">
        <v>169</v>
      </c>
      <c r="BP51" s="15" t="s">
        <v>169</v>
      </c>
      <c r="BQ51" s="15" t="s">
        <v>176</v>
      </c>
      <c r="BR51" s="15" t="s">
        <v>623</v>
      </c>
      <c r="BS51" s="15" t="s">
        <v>176</v>
      </c>
      <c r="BT51" s="15" t="s">
        <v>624</v>
      </c>
      <c r="BU51" s="15" t="s">
        <v>625</v>
      </c>
      <c r="BV51" s="15" t="s">
        <v>165</v>
      </c>
      <c r="BW51" s="15"/>
      <c r="BX51" s="15" t="s">
        <v>163</v>
      </c>
      <c r="BY51" s="15" t="s">
        <v>163</v>
      </c>
      <c r="BZ51" s="15" t="s">
        <v>163</v>
      </c>
      <c r="CA51" s="15"/>
      <c r="CB51" s="15"/>
      <c r="CC51" s="15"/>
      <c r="CD51" s="15"/>
      <c r="CE51" s="15"/>
      <c r="CF51" s="15"/>
      <c r="CG51" s="15"/>
      <c r="CH51" s="15" t="s">
        <v>163</v>
      </c>
      <c r="CI51" s="15" t="s">
        <v>163</v>
      </c>
      <c r="CJ51" s="15" t="s">
        <v>163</v>
      </c>
      <c r="CK51" s="15" t="s">
        <v>163</v>
      </c>
      <c r="CL51" s="15"/>
      <c r="CM51" s="15"/>
      <c r="CN51" s="15"/>
    </row>
    <row r="52" spans="1:92" hidden="1" x14ac:dyDescent="0.3">
      <c r="A52" s="15">
        <v>48</v>
      </c>
      <c r="B52" s="15"/>
      <c r="C52" s="15" t="s">
        <v>157</v>
      </c>
      <c r="D52" s="15"/>
      <c r="E52" s="15" t="s">
        <v>159</v>
      </c>
      <c r="F52" s="15" t="s">
        <v>626</v>
      </c>
      <c r="G52" s="15" t="s">
        <v>200</v>
      </c>
      <c r="H52" s="15" t="s">
        <v>174</v>
      </c>
      <c r="I52" s="15">
        <v>4</v>
      </c>
      <c r="J52" s="15"/>
      <c r="K52" s="15"/>
      <c r="L52" s="15"/>
      <c r="M52" s="15"/>
      <c r="N52" s="15" t="s">
        <v>163</v>
      </c>
      <c r="O52" s="15"/>
      <c r="P52" s="15"/>
      <c r="Q52" s="15" t="s">
        <v>627</v>
      </c>
      <c r="R52" s="15" t="s">
        <v>165</v>
      </c>
      <c r="S52" s="15"/>
      <c r="T52" s="15"/>
      <c r="U52" s="15"/>
      <c r="V52" s="15"/>
      <c r="W52" s="15"/>
      <c r="X52" s="15"/>
      <c r="Y52" s="15" t="s">
        <v>163</v>
      </c>
      <c r="Z52" s="15"/>
      <c r="AA52" s="15"/>
      <c r="AB52" s="15" t="s">
        <v>163</v>
      </c>
      <c r="AC52" s="15"/>
      <c r="AD52" s="15"/>
      <c r="AE52" s="15"/>
      <c r="AF52" s="15" t="s">
        <v>163</v>
      </c>
      <c r="AG52" s="15" t="s">
        <v>628</v>
      </c>
      <c r="AH52" s="15"/>
      <c r="AI52" s="15"/>
      <c r="AJ52" s="15"/>
      <c r="AK52" s="16" t="s">
        <v>163</v>
      </c>
      <c r="AM52" s="18"/>
      <c r="AN52" s="19"/>
      <c r="AO52" s="15" t="s">
        <v>163</v>
      </c>
      <c r="AP52" s="15"/>
      <c r="AQ52" s="15"/>
      <c r="AR52" s="15"/>
      <c r="AS52" s="15"/>
      <c r="AT52" s="15"/>
      <c r="AU52" s="15"/>
      <c r="AV52" s="15"/>
      <c r="AW52" s="15"/>
      <c r="AX52" s="15"/>
      <c r="AY52" s="15" t="s">
        <v>163</v>
      </c>
      <c r="AZ52" s="15"/>
      <c r="BA52" s="15"/>
      <c r="BB52" s="15" t="s">
        <v>629</v>
      </c>
      <c r="BC52" s="15" t="s">
        <v>630</v>
      </c>
      <c r="BD52" s="15" t="s">
        <v>176</v>
      </c>
      <c r="BE52" s="15" t="s">
        <v>165</v>
      </c>
      <c r="BF52" s="15"/>
      <c r="BG52" s="15"/>
      <c r="BH52" s="15"/>
      <c r="BI52" s="15"/>
      <c r="BJ52" s="15" t="s">
        <v>163</v>
      </c>
      <c r="BK52" s="15"/>
      <c r="BL52" s="15" t="s">
        <v>163</v>
      </c>
      <c r="BM52" s="15"/>
      <c r="BN52" s="15"/>
      <c r="BO52" s="15" t="s">
        <v>169</v>
      </c>
      <c r="BP52" s="15" t="s">
        <v>169</v>
      </c>
      <c r="BQ52" s="15" t="s">
        <v>165</v>
      </c>
      <c r="BR52" s="15"/>
      <c r="BS52" s="15" t="s">
        <v>176</v>
      </c>
      <c r="BT52" s="15" t="s">
        <v>631</v>
      </c>
      <c r="BU52" s="15" t="s">
        <v>632</v>
      </c>
      <c r="BV52" s="15" t="s">
        <v>176</v>
      </c>
      <c r="BW52" s="15" t="s">
        <v>633</v>
      </c>
      <c r="BX52" s="15"/>
      <c r="BY52" s="15" t="s">
        <v>163</v>
      </c>
      <c r="BZ52" s="15"/>
      <c r="CA52" s="15"/>
      <c r="CB52" s="15"/>
      <c r="CC52" s="15"/>
      <c r="CD52" s="15" t="s">
        <v>171</v>
      </c>
      <c r="CE52" s="15"/>
      <c r="CF52" s="15"/>
      <c r="CG52" s="15"/>
      <c r="CH52" s="15" t="s">
        <v>163</v>
      </c>
      <c r="CI52" s="15"/>
      <c r="CJ52" s="15"/>
      <c r="CK52" s="15"/>
      <c r="CL52" s="15"/>
      <c r="CM52" s="15"/>
      <c r="CN52" s="15"/>
    </row>
    <row r="53" spans="1:92" hidden="1" x14ac:dyDescent="0.3">
      <c r="A53" s="15">
        <v>49</v>
      </c>
      <c r="B53" s="15">
        <v>1994</v>
      </c>
      <c r="C53" s="15" t="s">
        <v>172</v>
      </c>
      <c r="D53" s="15" t="s">
        <v>158</v>
      </c>
      <c r="E53" s="15" t="s">
        <v>258</v>
      </c>
      <c r="F53" s="15" t="s">
        <v>634</v>
      </c>
      <c r="G53" s="15" t="s">
        <v>161</v>
      </c>
      <c r="H53" s="15" t="s">
        <v>174</v>
      </c>
      <c r="I53" s="15">
        <v>4</v>
      </c>
      <c r="J53" s="15"/>
      <c r="K53" s="15"/>
      <c r="L53" s="15"/>
      <c r="M53" s="15"/>
      <c r="N53" s="15" t="s">
        <v>163</v>
      </c>
      <c r="O53" s="15"/>
      <c r="P53" s="15"/>
      <c r="Q53" s="15" t="s">
        <v>635</v>
      </c>
      <c r="R53" s="15" t="s">
        <v>165</v>
      </c>
      <c r="S53" s="15"/>
      <c r="T53" s="15"/>
      <c r="U53" s="15"/>
      <c r="V53" s="15"/>
      <c r="W53" s="15"/>
      <c r="X53" s="15" t="s">
        <v>163</v>
      </c>
      <c r="Y53" s="15" t="s">
        <v>163</v>
      </c>
      <c r="Z53" s="15"/>
      <c r="AA53" s="15"/>
      <c r="AB53" s="15"/>
      <c r="AC53" s="15"/>
      <c r="AD53" s="15" t="s">
        <v>163</v>
      </c>
      <c r="AE53" s="15"/>
      <c r="AF53" s="15"/>
      <c r="AG53" s="15"/>
      <c r="AH53" s="15"/>
      <c r="AI53" s="15" t="s">
        <v>163</v>
      </c>
      <c r="AJ53" s="15"/>
      <c r="AK53" s="16"/>
      <c r="AM53" s="18"/>
      <c r="AN53" s="19"/>
      <c r="AO53" s="15" t="s">
        <v>163</v>
      </c>
      <c r="AP53" s="15"/>
      <c r="AQ53" s="15" t="s">
        <v>163</v>
      </c>
      <c r="AR53" s="15" t="s">
        <v>163</v>
      </c>
      <c r="AS53" s="15"/>
      <c r="AT53" s="15"/>
      <c r="AU53" s="15"/>
      <c r="AV53" s="15"/>
      <c r="AW53" s="15" t="s">
        <v>163</v>
      </c>
      <c r="AX53" s="15"/>
      <c r="AY53" s="15"/>
      <c r="AZ53" s="15" t="s">
        <v>163</v>
      </c>
      <c r="BA53" s="15" t="s">
        <v>636</v>
      </c>
      <c r="BB53" s="15" t="s">
        <v>637</v>
      </c>
      <c r="BC53" s="15" t="s">
        <v>638</v>
      </c>
      <c r="BD53" s="15" t="s">
        <v>639</v>
      </c>
      <c r="BE53" s="15" t="s">
        <v>165</v>
      </c>
      <c r="BF53" s="15" t="s">
        <v>640</v>
      </c>
      <c r="BG53" s="15"/>
      <c r="BH53" s="15" t="s">
        <v>163</v>
      </c>
      <c r="BI53" s="15" t="s">
        <v>163</v>
      </c>
      <c r="BJ53" s="15" t="s">
        <v>163</v>
      </c>
      <c r="BK53" s="15" t="s">
        <v>163</v>
      </c>
      <c r="BL53" s="15"/>
      <c r="BM53" s="15" t="s">
        <v>163</v>
      </c>
      <c r="BN53" s="15" t="s">
        <v>641</v>
      </c>
      <c r="BO53" s="15" t="s">
        <v>169</v>
      </c>
      <c r="BP53" s="15" t="s">
        <v>181</v>
      </c>
      <c r="BQ53" s="15" t="s">
        <v>176</v>
      </c>
      <c r="BR53" s="15" t="s">
        <v>642</v>
      </c>
      <c r="BS53" s="15" t="s">
        <v>165</v>
      </c>
      <c r="BT53" s="15"/>
      <c r="BU53" s="15" t="s">
        <v>643</v>
      </c>
      <c r="BV53" s="15" t="s">
        <v>165</v>
      </c>
      <c r="BW53" s="15" t="s">
        <v>644</v>
      </c>
      <c r="BX53" s="15" t="s">
        <v>163</v>
      </c>
      <c r="BY53" s="15" t="s">
        <v>163</v>
      </c>
      <c r="BZ53" s="15" t="s">
        <v>163</v>
      </c>
      <c r="CA53" s="15" t="s">
        <v>163</v>
      </c>
      <c r="CB53" s="15" t="s">
        <v>645</v>
      </c>
      <c r="CC53" s="15" t="s">
        <v>211</v>
      </c>
      <c r="CD53" s="15" t="s">
        <v>171</v>
      </c>
      <c r="CE53" s="15" t="s">
        <v>184</v>
      </c>
      <c r="CF53" s="15"/>
      <c r="CG53" s="15"/>
      <c r="CH53" s="15"/>
      <c r="CI53" s="15" t="s">
        <v>163</v>
      </c>
      <c r="CJ53" s="15"/>
      <c r="CK53" s="15" t="s">
        <v>163</v>
      </c>
      <c r="CL53" s="15"/>
      <c r="CM53" s="15"/>
      <c r="CN53" s="15"/>
    </row>
    <row r="54" spans="1:92" hidden="1" x14ac:dyDescent="0.3">
      <c r="A54" s="15">
        <v>50</v>
      </c>
      <c r="B54" s="15">
        <v>1999</v>
      </c>
      <c r="C54" s="15" t="s">
        <v>157</v>
      </c>
      <c r="D54" s="15" t="s">
        <v>292</v>
      </c>
      <c r="E54" s="15" t="s">
        <v>159</v>
      </c>
      <c r="F54" s="15" t="s">
        <v>646</v>
      </c>
      <c r="G54" s="15" t="s">
        <v>200</v>
      </c>
      <c r="H54" s="15" t="s">
        <v>174</v>
      </c>
      <c r="I54" s="15">
        <v>4</v>
      </c>
      <c r="J54" s="15"/>
      <c r="K54" s="15"/>
      <c r="L54" s="15"/>
      <c r="M54" s="15"/>
      <c r="N54" s="15" t="s">
        <v>163</v>
      </c>
      <c r="O54" s="15"/>
      <c r="P54" s="15"/>
      <c r="Q54" s="15" t="s">
        <v>647</v>
      </c>
      <c r="R54" s="15" t="s">
        <v>165</v>
      </c>
      <c r="S54" s="15"/>
      <c r="T54" s="15" t="s">
        <v>163</v>
      </c>
      <c r="U54" s="15" t="s">
        <v>163</v>
      </c>
      <c r="V54" s="15"/>
      <c r="W54" s="15"/>
      <c r="X54" s="15"/>
      <c r="Y54" s="15"/>
      <c r="Z54" s="15"/>
      <c r="AA54" s="15"/>
      <c r="AB54" s="15"/>
      <c r="AC54" s="15" t="s">
        <v>163</v>
      </c>
      <c r="AD54" s="15"/>
      <c r="AE54" s="15" t="s">
        <v>163</v>
      </c>
      <c r="AF54" s="15"/>
      <c r="AG54" s="15"/>
      <c r="AH54" s="15"/>
      <c r="AI54" s="15" t="s">
        <v>163</v>
      </c>
      <c r="AJ54" s="15"/>
      <c r="AK54" s="16"/>
      <c r="AM54" s="18"/>
      <c r="AN54" s="19"/>
      <c r="AO54" s="15"/>
      <c r="AP54" s="15"/>
      <c r="AQ54" s="15"/>
      <c r="AR54" s="15" t="s">
        <v>163</v>
      </c>
      <c r="AS54" s="15"/>
      <c r="AT54" s="15"/>
      <c r="AU54" s="15"/>
      <c r="AV54" s="15"/>
      <c r="AW54" s="15"/>
      <c r="AX54" s="15"/>
      <c r="AY54" s="15" t="s">
        <v>163</v>
      </c>
      <c r="AZ54" s="15"/>
      <c r="BA54" s="15"/>
      <c r="BB54" s="15" t="s">
        <v>648</v>
      </c>
      <c r="BC54" s="15" t="s">
        <v>649</v>
      </c>
      <c r="BD54" s="15"/>
      <c r="BE54" s="15" t="s">
        <v>165</v>
      </c>
      <c r="BF54" s="15" t="s">
        <v>127</v>
      </c>
      <c r="BG54" s="15"/>
      <c r="BH54" s="15"/>
      <c r="BI54" s="15"/>
      <c r="BJ54" s="15"/>
      <c r="BK54" s="15" t="s">
        <v>163</v>
      </c>
      <c r="BL54" s="15"/>
      <c r="BM54" s="15"/>
      <c r="BN54" s="15"/>
      <c r="BO54" s="15" t="s">
        <v>246</v>
      </c>
      <c r="BP54" s="15" t="s">
        <v>246</v>
      </c>
      <c r="BQ54" s="15" t="s">
        <v>165</v>
      </c>
      <c r="BR54" s="15"/>
      <c r="BS54" s="15" t="s">
        <v>165</v>
      </c>
      <c r="BT54" s="15"/>
      <c r="BU54" s="15" t="s">
        <v>650</v>
      </c>
      <c r="BV54" s="15" t="s">
        <v>165</v>
      </c>
      <c r="BW54" s="15"/>
      <c r="BX54" s="15" t="s">
        <v>163</v>
      </c>
      <c r="BY54" s="15" t="s">
        <v>163</v>
      </c>
      <c r="BZ54" s="15"/>
      <c r="CA54" s="15"/>
      <c r="CB54" s="15"/>
      <c r="CC54" s="15"/>
      <c r="CD54" s="15" t="s">
        <v>171</v>
      </c>
      <c r="CE54" s="15"/>
      <c r="CF54" s="15"/>
      <c r="CG54" s="15"/>
      <c r="CH54" s="15"/>
      <c r="CI54" s="15"/>
      <c r="CJ54" s="15" t="s">
        <v>163</v>
      </c>
      <c r="CK54" s="15"/>
      <c r="CL54" s="15"/>
      <c r="CM54" s="15"/>
      <c r="CN54" s="15"/>
    </row>
    <row r="55" spans="1:92" hidden="1" x14ac:dyDescent="0.3">
      <c r="A55" s="15">
        <v>51</v>
      </c>
      <c r="B55" s="15">
        <v>1997</v>
      </c>
      <c r="C55" s="15" t="s">
        <v>172</v>
      </c>
      <c r="D55" s="15" t="s">
        <v>158</v>
      </c>
      <c r="E55" s="15" t="s">
        <v>159</v>
      </c>
      <c r="F55" s="15" t="s">
        <v>526</v>
      </c>
      <c r="G55" s="15" t="s">
        <v>161</v>
      </c>
      <c r="H55" s="15" t="s">
        <v>174</v>
      </c>
      <c r="I55" s="15">
        <v>4</v>
      </c>
      <c r="J55" s="15"/>
      <c r="K55" s="15"/>
      <c r="L55" s="15"/>
      <c r="M55" s="15"/>
      <c r="N55" s="15" t="s">
        <v>163</v>
      </c>
      <c r="O55" s="15"/>
      <c r="P55" s="15"/>
      <c r="Q55" s="15" t="s">
        <v>651</v>
      </c>
      <c r="R55" s="15" t="s">
        <v>176</v>
      </c>
      <c r="S55" s="15" t="s">
        <v>652</v>
      </c>
      <c r="T55" s="15"/>
      <c r="U55" s="15"/>
      <c r="V55" s="15" t="s">
        <v>163</v>
      </c>
      <c r="W55" s="15"/>
      <c r="X55" s="15" t="s">
        <v>163</v>
      </c>
      <c r="Y55" s="15"/>
      <c r="Z55" s="15"/>
      <c r="AA55" s="15"/>
      <c r="AB55" s="15" t="s">
        <v>163</v>
      </c>
      <c r="AC55" s="15"/>
      <c r="AD55" s="15" t="s">
        <v>163</v>
      </c>
      <c r="AE55" s="15"/>
      <c r="AF55" s="15"/>
      <c r="AG55" s="15"/>
      <c r="AH55" s="15"/>
      <c r="AI55" s="15"/>
      <c r="AJ55" s="15" t="s">
        <v>163</v>
      </c>
      <c r="AK55" s="16"/>
      <c r="AM55" s="18"/>
      <c r="AN55" s="19"/>
      <c r="AO55" s="15"/>
      <c r="AP55" s="15" t="s">
        <v>163</v>
      </c>
      <c r="AQ55" s="15"/>
      <c r="AR55" s="15"/>
      <c r="AS55" s="15"/>
      <c r="AT55" s="15" t="s">
        <v>163</v>
      </c>
      <c r="AU55" s="15"/>
      <c r="AV55" s="15"/>
      <c r="AW55" s="15"/>
      <c r="AX55" s="15" t="s">
        <v>163</v>
      </c>
      <c r="AY55" s="15"/>
      <c r="AZ55" s="15"/>
      <c r="BA55" s="15"/>
      <c r="BB55" s="15" t="s">
        <v>653</v>
      </c>
      <c r="BC55" s="15" t="s">
        <v>654</v>
      </c>
      <c r="BD55" s="15"/>
      <c r="BE55" s="15" t="s">
        <v>165</v>
      </c>
      <c r="BF55" s="15"/>
      <c r="BG55" s="15"/>
      <c r="BH55" s="15"/>
      <c r="BI55" s="15"/>
      <c r="BJ55" s="15" t="s">
        <v>163</v>
      </c>
      <c r="BK55" s="15"/>
      <c r="BL55" s="15"/>
      <c r="BM55" s="15"/>
      <c r="BN55" s="15"/>
      <c r="BO55" s="15" t="s">
        <v>181</v>
      </c>
      <c r="BP55" s="15" t="s">
        <v>181</v>
      </c>
      <c r="BQ55" s="15" t="s">
        <v>165</v>
      </c>
      <c r="BR55" s="15" t="s">
        <v>655</v>
      </c>
      <c r="BS55" s="15" t="s">
        <v>165</v>
      </c>
      <c r="BT55" s="15" t="s">
        <v>656</v>
      </c>
      <c r="BU55" s="15" t="s">
        <v>657</v>
      </c>
      <c r="BV55" s="15" t="s">
        <v>165</v>
      </c>
      <c r="BW55" s="15" t="s">
        <v>658</v>
      </c>
      <c r="BX55" s="15" t="s">
        <v>163</v>
      </c>
      <c r="BY55" s="15" t="s">
        <v>163</v>
      </c>
      <c r="BZ55" s="15"/>
      <c r="CA55" s="15"/>
      <c r="CB55" s="15"/>
      <c r="CC55" s="15" t="s">
        <v>211</v>
      </c>
      <c r="CD55" s="15"/>
      <c r="CE55" s="15"/>
      <c r="CF55" s="15"/>
      <c r="CG55" s="15"/>
      <c r="CH55" s="15" t="s">
        <v>163</v>
      </c>
      <c r="CI55" s="15"/>
      <c r="CJ55" s="15"/>
      <c r="CK55" s="15"/>
      <c r="CL55" s="15"/>
      <c r="CM55" s="15"/>
      <c r="CN55" s="15"/>
    </row>
    <row r="56" spans="1:92" hidden="1" x14ac:dyDescent="0.3">
      <c r="A56" s="15">
        <v>52</v>
      </c>
      <c r="B56" s="15">
        <v>1999</v>
      </c>
      <c r="C56" s="15" t="s">
        <v>157</v>
      </c>
      <c r="D56" s="15" t="s">
        <v>158</v>
      </c>
      <c r="E56" s="15" t="s">
        <v>159</v>
      </c>
      <c r="F56" s="15" t="s">
        <v>659</v>
      </c>
      <c r="G56" s="15" t="s">
        <v>161</v>
      </c>
      <c r="H56" s="15" t="s">
        <v>174</v>
      </c>
      <c r="I56" s="15">
        <v>4</v>
      </c>
      <c r="J56" s="15"/>
      <c r="K56" s="15"/>
      <c r="L56" s="15"/>
      <c r="M56" s="15" t="s">
        <v>163</v>
      </c>
      <c r="N56" s="15" t="s">
        <v>163</v>
      </c>
      <c r="O56" s="15"/>
      <c r="P56" s="15"/>
      <c r="Q56" s="15" t="s">
        <v>660</v>
      </c>
      <c r="R56" s="15" t="s">
        <v>176</v>
      </c>
      <c r="S56" s="15" t="s">
        <v>414</v>
      </c>
      <c r="T56" s="15"/>
      <c r="U56" s="15" t="s">
        <v>163</v>
      </c>
      <c r="V56" s="15" t="s">
        <v>163</v>
      </c>
      <c r="W56" s="15"/>
      <c r="X56" s="15"/>
      <c r="Y56" s="15"/>
      <c r="Z56" s="15"/>
      <c r="AA56" s="15"/>
      <c r="AB56" s="15" t="s">
        <v>163</v>
      </c>
      <c r="AC56" s="15" t="s">
        <v>163</v>
      </c>
      <c r="AD56" s="15"/>
      <c r="AE56" s="15"/>
      <c r="AF56" s="15"/>
      <c r="AG56" s="15"/>
      <c r="AH56" s="15"/>
      <c r="AI56" s="15"/>
      <c r="AJ56" s="15" t="s">
        <v>163</v>
      </c>
      <c r="AK56" s="16"/>
      <c r="AM56" s="18"/>
      <c r="AN56" s="19"/>
      <c r="AO56" s="15"/>
      <c r="AP56" s="15"/>
      <c r="AQ56" s="15"/>
      <c r="AR56" s="15"/>
      <c r="AS56" s="15"/>
      <c r="AT56" s="15"/>
      <c r="AU56" s="15"/>
      <c r="AV56" s="15"/>
      <c r="AW56" s="15"/>
      <c r="AX56" s="15"/>
      <c r="AY56" s="15" t="s">
        <v>163</v>
      </c>
      <c r="AZ56" s="15"/>
      <c r="BA56" s="15"/>
      <c r="BB56" s="15" t="s">
        <v>661</v>
      </c>
      <c r="BC56" s="15" t="s">
        <v>662</v>
      </c>
      <c r="BD56" s="15" t="s">
        <v>663</v>
      </c>
      <c r="BE56" s="15" t="s">
        <v>165</v>
      </c>
      <c r="BF56" s="15" t="s">
        <v>664</v>
      </c>
      <c r="BG56" s="15" t="s">
        <v>163</v>
      </c>
      <c r="BH56" s="15"/>
      <c r="BI56" s="15"/>
      <c r="BJ56" s="15" t="s">
        <v>163</v>
      </c>
      <c r="BK56" s="15" t="s">
        <v>163</v>
      </c>
      <c r="BL56" s="15" t="s">
        <v>163</v>
      </c>
      <c r="BM56" s="15"/>
      <c r="BN56" s="15"/>
      <c r="BO56" s="15" t="s">
        <v>169</v>
      </c>
      <c r="BP56" s="15" t="s">
        <v>181</v>
      </c>
      <c r="BQ56" s="15" t="s">
        <v>176</v>
      </c>
      <c r="BR56" s="15" t="s">
        <v>665</v>
      </c>
      <c r="BS56" s="15" t="s">
        <v>176</v>
      </c>
      <c r="BT56" s="15" t="s">
        <v>666</v>
      </c>
      <c r="BU56" s="15" t="s">
        <v>667</v>
      </c>
      <c r="BV56" s="15" t="s">
        <v>165</v>
      </c>
      <c r="BW56" s="15" t="s">
        <v>668</v>
      </c>
      <c r="BX56" s="15"/>
      <c r="BY56" s="15" t="s">
        <v>163</v>
      </c>
      <c r="BZ56" s="15" t="s">
        <v>163</v>
      </c>
      <c r="CA56" s="15"/>
      <c r="CB56" s="15"/>
      <c r="CC56" s="15" t="s">
        <v>211</v>
      </c>
      <c r="CD56" s="15"/>
      <c r="CE56" s="15"/>
      <c r="CF56" s="15"/>
      <c r="CG56" s="15"/>
      <c r="CH56" s="15" t="s">
        <v>163</v>
      </c>
      <c r="CI56" s="15" t="s">
        <v>163</v>
      </c>
      <c r="CJ56" s="15" t="s">
        <v>163</v>
      </c>
      <c r="CK56" s="15"/>
      <c r="CL56" s="15"/>
      <c r="CM56" s="15"/>
      <c r="CN56" s="15"/>
    </row>
    <row r="57" spans="1:92" hidden="1" x14ac:dyDescent="0.3">
      <c r="A57" s="15">
        <v>53</v>
      </c>
      <c r="B57" s="15">
        <v>1999</v>
      </c>
      <c r="C57" s="15" t="s">
        <v>157</v>
      </c>
      <c r="D57" s="15" t="s">
        <v>503</v>
      </c>
      <c r="E57" s="15" t="s">
        <v>159</v>
      </c>
      <c r="F57" s="15" t="s">
        <v>669</v>
      </c>
      <c r="G57" s="15" t="s">
        <v>161</v>
      </c>
      <c r="H57" s="15" t="s">
        <v>174</v>
      </c>
      <c r="I57" s="15">
        <v>4</v>
      </c>
      <c r="J57" s="15" t="s">
        <v>163</v>
      </c>
      <c r="K57" s="15"/>
      <c r="L57" s="15"/>
      <c r="M57" s="15" t="s">
        <v>163</v>
      </c>
      <c r="N57" s="15" t="s">
        <v>163</v>
      </c>
      <c r="O57" s="15"/>
      <c r="P57" s="15"/>
      <c r="Q57" s="15" t="s">
        <v>670</v>
      </c>
      <c r="R57" s="15" t="s">
        <v>165</v>
      </c>
      <c r="S57" s="15"/>
      <c r="T57" s="15"/>
      <c r="U57" s="15"/>
      <c r="V57" s="15"/>
      <c r="W57" s="15"/>
      <c r="X57" s="15" t="s">
        <v>163</v>
      </c>
      <c r="Y57" s="15"/>
      <c r="Z57" s="15"/>
      <c r="AA57" s="15"/>
      <c r="AB57" s="15" t="s">
        <v>163</v>
      </c>
      <c r="AC57" s="15" t="s">
        <v>163</v>
      </c>
      <c r="AD57" s="15"/>
      <c r="AE57" s="15" t="s">
        <v>163</v>
      </c>
      <c r="AF57" s="15"/>
      <c r="AG57" s="15"/>
      <c r="AH57" s="15"/>
      <c r="AI57" s="15"/>
      <c r="AJ57" s="15" t="s">
        <v>163</v>
      </c>
      <c r="AK57" s="16"/>
      <c r="AM57" s="18"/>
      <c r="AN57" s="19" t="s">
        <v>163</v>
      </c>
      <c r="AO57" s="15"/>
      <c r="AP57" s="15"/>
      <c r="AQ57" s="15"/>
      <c r="AR57" s="15"/>
      <c r="AS57" s="15" t="s">
        <v>163</v>
      </c>
      <c r="AT57" s="15"/>
      <c r="AU57" s="15"/>
      <c r="AV57" s="15"/>
      <c r="AW57" s="15"/>
      <c r="AX57" s="15"/>
      <c r="AY57" s="15"/>
      <c r="AZ57" s="15"/>
      <c r="BA57" s="15"/>
      <c r="BB57" s="15" t="s">
        <v>671</v>
      </c>
      <c r="BC57" s="15" t="s">
        <v>672</v>
      </c>
      <c r="BD57" s="15" t="s">
        <v>673</v>
      </c>
      <c r="BE57" s="15" t="s">
        <v>165</v>
      </c>
      <c r="BF57" s="15" t="s">
        <v>674</v>
      </c>
      <c r="BG57" s="15" t="s">
        <v>163</v>
      </c>
      <c r="BH57" s="15"/>
      <c r="BI57" s="15" t="s">
        <v>163</v>
      </c>
      <c r="BJ57" s="15" t="s">
        <v>163</v>
      </c>
      <c r="BK57" s="15"/>
      <c r="BL57" s="15"/>
      <c r="BM57" s="15"/>
      <c r="BN57" s="15"/>
      <c r="BO57" s="15" t="s">
        <v>181</v>
      </c>
      <c r="BP57" s="15" t="s">
        <v>181</v>
      </c>
      <c r="BQ57" s="15" t="s">
        <v>176</v>
      </c>
      <c r="BR57" s="15" t="s">
        <v>675</v>
      </c>
      <c r="BS57" s="15" t="s">
        <v>176</v>
      </c>
      <c r="BT57" s="15" t="s">
        <v>676</v>
      </c>
      <c r="BU57" s="15" t="s">
        <v>537</v>
      </c>
      <c r="BV57" s="15" t="s">
        <v>176</v>
      </c>
      <c r="BW57" s="15" t="s">
        <v>677</v>
      </c>
      <c r="BX57" s="15" t="s">
        <v>163</v>
      </c>
      <c r="BY57" s="15" t="s">
        <v>163</v>
      </c>
      <c r="BZ57" s="15" t="s">
        <v>163</v>
      </c>
      <c r="CA57" s="15"/>
      <c r="CB57" s="15"/>
      <c r="CC57" s="15"/>
      <c r="CD57" s="15" t="s">
        <v>171</v>
      </c>
      <c r="CE57" s="15"/>
      <c r="CF57" s="15"/>
      <c r="CG57" s="15"/>
      <c r="CH57" s="15" t="s">
        <v>163</v>
      </c>
      <c r="CI57" s="15" t="s">
        <v>163</v>
      </c>
      <c r="CJ57" s="15" t="s">
        <v>163</v>
      </c>
      <c r="CK57" s="15"/>
      <c r="CL57" s="15"/>
      <c r="CM57" s="15"/>
      <c r="CN57" s="15"/>
    </row>
    <row r="58" spans="1:92" hidden="1" x14ac:dyDescent="0.3">
      <c r="A58" s="15">
        <v>54</v>
      </c>
      <c r="B58" s="15">
        <v>1996</v>
      </c>
      <c r="C58" s="15" t="s">
        <v>172</v>
      </c>
      <c r="D58" s="15" t="s">
        <v>158</v>
      </c>
      <c r="E58" s="15" t="s">
        <v>258</v>
      </c>
      <c r="F58" s="15" t="s">
        <v>678</v>
      </c>
      <c r="G58" s="15" t="s">
        <v>161</v>
      </c>
      <c r="H58" s="15" t="s">
        <v>174</v>
      </c>
      <c r="I58" s="15">
        <v>4</v>
      </c>
      <c r="J58" s="15"/>
      <c r="K58" s="15"/>
      <c r="L58" s="15"/>
      <c r="M58" s="15" t="s">
        <v>163</v>
      </c>
      <c r="N58" s="15"/>
      <c r="O58" s="15"/>
      <c r="P58" s="15"/>
      <c r="Q58" s="15" t="s">
        <v>679</v>
      </c>
      <c r="R58" s="15" t="s">
        <v>176</v>
      </c>
      <c r="S58" s="15"/>
      <c r="T58" s="15"/>
      <c r="U58" s="15"/>
      <c r="V58" s="15"/>
      <c r="W58" s="15"/>
      <c r="X58" s="15" t="s">
        <v>163</v>
      </c>
      <c r="Y58" s="15"/>
      <c r="Z58" s="15"/>
      <c r="AA58" s="15"/>
      <c r="AB58" s="15" t="s">
        <v>163</v>
      </c>
      <c r="AC58" s="15"/>
      <c r="AD58" s="15"/>
      <c r="AE58" s="15"/>
      <c r="AF58" s="15"/>
      <c r="AG58" s="15"/>
      <c r="AH58" s="15"/>
      <c r="AI58" s="15" t="s">
        <v>163</v>
      </c>
      <c r="AJ58" s="15"/>
      <c r="AK58" s="16"/>
      <c r="AM58" s="18"/>
      <c r="AN58" s="19" t="s">
        <v>163</v>
      </c>
      <c r="AO58" s="15" t="s">
        <v>163</v>
      </c>
      <c r="AP58" s="15"/>
      <c r="AQ58" s="15"/>
      <c r="AR58" s="15"/>
      <c r="AS58" s="15"/>
      <c r="AT58" s="15"/>
      <c r="AU58" s="15"/>
      <c r="AV58" s="15"/>
      <c r="AW58" s="15" t="s">
        <v>163</v>
      </c>
      <c r="AX58" s="15"/>
      <c r="AY58" s="15"/>
      <c r="AZ58" s="15"/>
      <c r="BA58" s="15"/>
      <c r="BB58" s="15" t="s">
        <v>680</v>
      </c>
      <c r="BC58" s="15" t="s">
        <v>681</v>
      </c>
      <c r="BD58" s="15" t="s">
        <v>682</v>
      </c>
      <c r="BE58" s="15" t="s">
        <v>165</v>
      </c>
      <c r="BF58" s="15" t="s">
        <v>683</v>
      </c>
      <c r="BG58" s="15" t="s">
        <v>163</v>
      </c>
      <c r="BH58" s="15"/>
      <c r="BI58" s="15" t="s">
        <v>163</v>
      </c>
      <c r="BJ58" s="15"/>
      <c r="BK58" s="15" t="s">
        <v>163</v>
      </c>
      <c r="BL58" s="15"/>
      <c r="BM58" s="15"/>
      <c r="BN58" s="15"/>
      <c r="BO58" s="15" t="s">
        <v>181</v>
      </c>
      <c r="BP58" s="15" t="s">
        <v>181</v>
      </c>
      <c r="BQ58" s="15" t="s">
        <v>165</v>
      </c>
      <c r="BR58" s="15" t="s">
        <v>684</v>
      </c>
      <c r="BS58" s="15" t="s">
        <v>176</v>
      </c>
      <c r="BT58" s="15" t="s">
        <v>685</v>
      </c>
      <c r="BU58" s="15" t="s">
        <v>537</v>
      </c>
      <c r="BV58" s="15" t="s">
        <v>165</v>
      </c>
      <c r="BW58" s="15" t="s">
        <v>686</v>
      </c>
      <c r="BX58" s="15" t="s">
        <v>163</v>
      </c>
      <c r="BY58" s="15" t="s">
        <v>163</v>
      </c>
      <c r="BZ58" s="15"/>
      <c r="CA58" s="15"/>
      <c r="CB58" s="15"/>
      <c r="CC58" s="15" t="s">
        <v>211</v>
      </c>
      <c r="CD58" s="15"/>
      <c r="CE58" s="15"/>
      <c r="CF58" s="15"/>
      <c r="CG58" s="15"/>
      <c r="CH58" s="15" t="s">
        <v>163</v>
      </c>
      <c r="CI58" s="15" t="s">
        <v>163</v>
      </c>
      <c r="CJ58" s="15"/>
      <c r="CK58" s="15" t="s">
        <v>163</v>
      </c>
      <c r="CL58" s="15"/>
      <c r="CM58" s="15"/>
      <c r="CN58" s="15"/>
    </row>
    <row r="59" spans="1:92" x14ac:dyDescent="0.3">
      <c r="A59" s="15">
        <v>55</v>
      </c>
      <c r="B59" s="15">
        <v>1993</v>
      </c>
      <c r="C59" s="15" t="s">
        <v>172</v>
      </c>
      <c r="D59" s="15" t="s">
        <v>687</v>
      </c>
      <c r="E59" s="15" t="s">
        <v>258</v>
      </c>
      <c r="F59" s="15" t="s">
        <v>688</v>
      </c>
      <c r="G59" s="15" t="s">
        <v>161</v>
      </c>
      <c r="H59" s="15" t="s">
        <v>174</v>
      </c>
      <c r="I59" s="15">
        <v>4</v>
      </c>
      <c r="J59" s="15"/>
      <c r="K59" s="15"/>
      <c r="L59" s="15"/>
      <c r="M59" s="15" t="s">
        <v>163</v>
      </c>
      <c r="N59" s="15"/>
      <c r="O59" s="15"/>
      <c r="P59" s="15"/>
      <c r="Q59" s="15" t="s">
        <v>689</v>
      </c>
      <c r="R59" s="15" t="s">
        <v>165</v>
      </c>
      <c r="S59" s="15"/>
      <c r="T59" s="15"/>
      <c r="U59" s="15" t="s">
        <v>163</v>
      </c>
      <c r="V59" s="15"/>
      <c r="W59" s="15"/>
      <c r="X59" s="15"/>
      <c r="Y59" s="15"/>
      <c r="Z59" s="15"/>
      <c r="AA59" s="15"/>
      <c r="AB59" s="15"/>
      <c r="AC59" s="15" t="s">
        <v>163</v>
      </c>
      <c r="AD59" s="15"/>
      <c r="AE59" s="15" t="s">
        <v>163</v>
      </c>
      <c r="AF59" s="15"/>
      <c r="AG59" s="15"/>
      <c r="AH59" s="15" t="s">
        <v>690</v>
      </c>
      <c r="AI59" s="15" t="s">
        <v>163</v>
      </c>
      <c r="AJ59" s="15"/>
      <c r="AK59" s="16"/>
      <c r="AM59" s="18"/>
      <c r="AN59" s="19"/>
      <c r="AO59" s="15"/>
      <c r="AP59" s="15"/>
      <c r="AQ59" s="15" t="s">
        <v>163</v>
      </c>
      <c r="AR59" s="15"/>
      <c r="AS59" s="15"/>
      <c r="AT59" s="15"/>
      <c r="AU59" s="15"/>
      <c r="AV59" s="15"/>
      <c r="AW59" s="15"/>
      <c r="AX59" s="15"/>
      <c r="AY59" s="15" t="s">
        <v>163</v>
      </c>
      <c r="AZ59" s="15"/>
      <c r="BA59" s="15"/>
      <c r="BB59" s="15" t="s">
        <v>691</v>
      </c>
      <c r="BC59" s="15" t="s">
        <v>692</v>
      </c>
      <c r="BD59" s="15" t="s">
        <v>693</v>
      </c>
      <c r="BE59" s="15" t="s">
        <v>165</v>
      </c>
      <c r="BF59" s="15" t="s">
        <v>694</v>
      </c>
      <c r="BG59" s="15" t="s">
        <v>163</v>
      </c>
      <c r="BH59" s="15"/>
      <c r="BI59" s="15"/>
      <c r="BJ59" s="15"/>
      <c r="BK59" s="15"/>
      <c r="BL59" s="15"/>
      <c r="BM59" s="15"/>
      <c r="BN59" s="15"/>
      <c r="BO59" s="15" t="s">
        <v>181</v>
      </c>
      <c r="BP59" s="15" t="s">
        <v>181</v>
      </c>
      <c r="BQ59" s="15" t="s">
        <v>165</v>
      </c>
      <c r="BR59" s="15" t="s">
        <v>695</v>
      </c>
      <c r="BS59" s="15" t="s">
        <v>176</v>
      </c>
      <c r="BT59" s="15" t="s">
        <v>696</v>
      </c>
      <c r="BU59" s="15" t="s">
        <v>697</v>
      </c>
      <c r="BV59" s="15" t="s">
        <v>165</v>
      </c>
      <c r="BW59" s="15" t="s">
        <v>698</v>
      </c>
      <c r="BX59" s="15" t="s">
        <v>163</v>
      </c>
      <c r="BY59" s="15" t="s">
        <v>163</v>
      </c>
      <c r="BZ59" s="15" t="s">
        <v>163</v>
      </c>
      <c r="CA59" s="15"/>
      <c r="CB59" s="15"/>
      <c r="CC59" s="15"/>
      <c r="CD59" s="15"/>
      <c r="CE59" s="15" t="s">
        <v>184</v>
      </c>
      <c r="CF59" s="15"/>
      <c r="CG59" s="15"/>
      <c r="CH59" s="15" t="s">
        <v>163</v>
      </c>
      <c r="CI59" s="15"/>
      <c r="CJ59" s="15"/>
      <c r="CK59" s="15"/>
      <c r="CL59" s="15"/>
      <c r="CM59" s="15"/>
      <c r="CN59" s="15"/>
    </row>
    <row r="60" spans="1:92" hidden="1" x14ac:dyDescent="0.3">
      <c r="A60" s="15">
        <v>56</v>
      </c>
      <c r="B60" s="15">
        <v>1999</v>
      </c>
      <c r="C60" s="15" t="s">
        <v>157</v>
      </c>
      <c r="D60" s="15" t="s">
        <v>699</v>
      </c>
      <c r="E60" s="15" t="s">
        <v>159</v>
      </c>
      <c r="F60" s="15" t="s">
        <v>700</v>
      </c>
      <c r="G60" s="15" t="s">
        <v>200</v>
      </c>
      <c r="H60" s="15" t="s">
        <v>174</v>
      </c>
      <c r="I60" s="15">
        <v>4</v>
      </c>
      <c r="J60" s="15" t="s">
        <v>163</v>
      </c>
      <c r="K60" s="15"/>
      <c r="L60" s="15"/>
      <c r="M60" s="15"/>
      <c r="N60" s="15" t="s">
        <v>163</v>
      </c>
      <c r="O60" s="15"/>
      <c r="P60" s="15"/>
      <c r="Q60" s="15" t="s">
        <v>701</v>
      </c>
      <c r="R60" s="15" t="s">
        <v>165</v>
      </c>
      <c r="S60" s="15"/>
      <c r="T60" s="15"/>
      <c r="U60" s="15"/>
      <c r="V60" s="15" t="s">
        <v>163</v>
      </c>
      <c r="W60" s="15"/>
      <c r="X60" s="15"/>
      <c r="Y60" s="15" t="s">
        <v>163</v>
      </c>
      <c r="Z60" s="15"/>
      <c r="AA60" s="15"/>
      <c r="AB60" s="15" t="s">
        <v>163</v>
      </c>
      <c r="AC60" s="15" t="s">
        <v>163</v>
      </c>
      <c r="AD60" s="15"/>
      <c r="AE60" s="15"/>
      <c r="AF60" s="15"/>
      <c r="AG60" s="15"/>
      <c r="AH60" s="15"/>
      <c r="AI60" s="15"/>
      <c r="AJ60" s="15" t="s">
        <v>163</v>
      </c>
      <c r="AK60" s="16"/>
      <c r="AM60" s="18"/>
      <c r="AN60" s="19" t="s">
        <v>163</v>
      </c>
      <c r="AO60" s="15"/>
      <c r="AP60" s="15" t="s">
        <v>163</v>
      </c>
      <c r="AQ60" s="15" t="s">
        <v>163</v>
      </c>
      <c r="AR60" s="15" t="s">
        <v>163</v>
      </c>
      <c r="AS60" s="15"/>
      <c r="AT60" s="15"/>
      <c r="AU60" s="15"/>
      <c r="AV60" s="15"/>
      <c r="AW60" s="15"/>
      <c r="AX60" s="15" t="s">
        <v>163</v>
      </c>
      <c r="AY60" s="15" t="s">
        <v>163</v>
      </c>
      <c r="AZ60" s="15"/>
      <c r="BA60" s="15"/>
      <c r="BB60" s="15" t="s">
        <v>702</v>
      </c>
      <c r="BC60" s="15" t="s">
        <v>703</v>
      </c>
      <c r="BD60" s="15" t="s">
        <v>704</v>
      </c>
      <c r="BE60" s="15" t="s">
        <v>165</v>
      </c>
      <c r="BF60" s="15" t="s">
        <v>345</v>
      </c>
      <c r="BG60" s="15"/>
      <c r="BH60" s="15" t="s">
        <v>163</v>
      </c>
      <c r="BI60" s="15" t="s">
        <v>163</v>
      </c>
      <c r="BJ60" s="15" t="s">
        <v>163</v>
      </c>
      <c r="BK60" s="15" t="s">
        <v>163</v>
      </c>
      <c r="BL60" s="15" t="s">
        <v>163</v>
      </c>
      <c r="BM60" s="15"/>
      <c r="BN60" s="15"/>
      <c r="BO60" s="15" t="s">
        <v>246</v>
      </c>
      <c r="BP60" s="15" t="s">
        <v>169</v>
      </c>
      <c r="BQ60" s="15" t="s">
        <v>176</v>
      </c>
      <c r="BR60" s="15" t="s">
        <v>705</v>
      </c>
      <c r="BS60" s="15" t="s">
        <v>176</v>
      </c>
      <c r="BT60" s="15" t="s">
        <v>706</v>
      </c>
      <c r="BU60" s="15" t="s">
        <v>707</v>
      </c>
      <c r="BV60" s="15" t="s">
        <v>165</v>
      </c>
      <c r="BW60" s="15" t="s">
        <v>708</v>
      </c>
      <c r="BX60" s="15" t="s">
        <v>163</v>
      </c>
      <c r="BY60" s="15"/>
      <c r="BZ60" s="15" t="s">
        <v>163</v>
      </c>
      <c r="CA60" s="15"/>
      <c r="CB60" s="15"/>
      <c r="CC60" s="15" t="s">
        <v>211</v>
      </c>
      <c r="CD60" s="15"/>
      <c r="CE60" s="15"/>
      <c r="CF60" s="15"/>
      <c r="CG60" s="15"/>
      <c r="CH60" s="15" t="s">
        <v>163</v>
      </c>
      <c r="CI60" s="15" t="s">
        <v>163</v>
      </c>
      <c r="CJ60" s="15" t="s">
        <v>163</v>
      </c>
      <c r="CK60" s="15"/>
      <c r="CL60" s="15"/>
      <c r="CM60" s="15"/>
      <c r="CN60" s="15"/>
    </row>
    <row r="61" spans="1:92" s="25" customFormat="1" hidden="1" x14ac:dyDescent="0.3">
      <c r="A61" s="20">
        <v>57</v>
      </c>
      <c r="B61" s="20">
        <v>1997</v>
      </c>
      <c r="C61" s="20" t="s">
        <v>157</v>
      </c>
      <c r="D61" s="20" t="s">
        <v>158</v>
      </c>
      <c r="E61" s="20" t="s">
        <v>159</v>
      </c>
      <c r="F61" s="20" t="s">
        <v>709</v>
      </c>
      <c r="G61" s="20" t="s">
        <v>161</v>
      </c>
      <c r="H61" s="20">
        <v>2016</v>
      </c>
      <c r="I61" s="20">
        <v>4</v>
      </c>
      <c r="J61" s="20"/>
      <c r="K61" s="20"/>
      <c r="L61" s="20"/>
      <c r="M61" s="20"/>
      <c r="N61" s="20" t="s">
        <v>163</v>
      </c>
      <c r="O61" s="20"/>
      <c r="P61" s="20"/>
      <c r="Q61" s="20" t="s">
        <v>710</v>
      </c>
      <c r="R61" s="20" t="s">
        <v>176</v>
      </c>
      <c r="S61" s="20"/>
      <c r="T61" s="20" t="s">
        <v>163</v>
      </c>
      <c r="U61" s="20" t="s">
        <v>163</v>
      </c>
      <c r="V61" s="20"/>
      <c r="W61" s="20"/>
      <c r="X61" s="20"/>
      <c r="Y61" s="20"/>
      <c r="Z61" s="20"/>
      <c r="AA61" s="20"/>
      <c r="AB61" s="20" t="s">
        <v>163</v>
      </c>
      <c r="AC61" s="20"/>
      <c r="AD61" s="20"/>
      <c r="AE61" s="20"/>
      <c r="AF61" s="20"/>
      <c r="AG61" s="20"/>
      <c r="AH61" s="20"/>
      <c r="AI61" s="20"/>
      <c r="AJ61" s="20" t="s">
        <v>163</v>
      </c>
      <c r="AK61" s="21"/>
      <c r="AL61" s="22"/>
      <c r="AM61" s="23"/>
      <c r="AN61" s="24" t="s">
        <v>163</v>
      </c>
      <c r="AO61" s="20"/>
      <c r="AP61" s="20" t="s">
        <v>163</v>
      </c>
      <c r="AQ61" s="20" t="s">
        <v>163</v>
      </c>
      <c r="AR61" s="20"/>
      <c r="AS61" s="20"/>
      <c r="AT61" s="20" t="s">
        <v>163</v>
      </c>
      <c r="AU61" s="20"/>
      <c r="AV61" s="20"/>
      <c r="AW61" s="20" t="s">
        <v>163</v>
      </c>
      <c r="AX61" s="20"/>
      <c r="AY61" s="20"/>
      <c r="AZ61" s="20"/>
      <c r="BA61" s="20"/>
      <c r="BB61" s="20" t="s">
        <v>711</v>
      </c>
      <c r="BC61" s="20" t="s">
        <v>712</v>
      </c>
      <c r="BD61" s="20" t="s">
        <v>713</v>
      </c>
      <c r="BE61" s="20" t="s">
        <v>165</v>
      </c>
      <c r="BF61" s="20" t="s">
        <v>714</v>
      </c>
      <c r="BG61" s="20"/>
      <c r="BH61" s="20"/>
      <c r="BI61" s="20" t="s">
        <v>163</v>
      </c>
      <c r="BJ61" s="20" t="s">
        <v>163</v>
      </c>
      <c r="BK61" s="20" t="s">
        <v>163</v>
      </c>
      <c r="BL61" s="20"/>
      <c r="BM61" s="20"/>
      <c r="BN61" s="20"/>
      <c r="BO61" s="20" t="s">
        <v>169</v>
      </c>
      <c r="BP61" s="20" t="s">
        <v>169</v>
      </c>
      <c r="BQ61" s="20" t="s">
        <v>165</v>
      </c>
      <c r="BR61" s="20" t="s">
        <v>715</v>
      </c>
      <c r="BS61" s="20" t="s">
        <v>165</v>
      </c>
      <c r="BT61" s="20" t="s">
        <v>716</v>
      </c>
      <c r="BU61" s="20" t="s">
        <v>717</v>
      </c>
      <c r="BV61" s="20" t="s">
        <v>165</v>
      </c>
      <c r="BW61" s="20" t="s">
        <v>718</v>
      </c>
      <c r="BX61" s="20" t="s">
        <v>163</v>
      </c>
      <c r="BY61" s="20"/>
      <c r="BZ61" s="20" t="s">
        <v>163</v>
      </c>
      <c r="CA61" s="20"/>
      <c r="CB61" s="20"/>
      <c r="CC61" s="20"/>
      <c r="CD61" s="20"/>
      <c r="CE61" s="20" t="s">
        <v>184</v>
      </c>
      <c r="CF61" s="20"/>
      <c r="CG61" s="20"/>
      <c r="CH61" s="20" t="s">
        <v>163</v>
      </c>
      <c r="CI61" s="20" t="s">
        <v>163</v>
      </c>
      <c r="CJ61" s="20"/>
      <c r="CK61" s="20"/>
      <c r="CL61" s="20"/>
      <c r="CM61" s="20"/>
      <c r="CN61" s="20"/>
    </row>
    <row r="62" spans="1:92" x14ac:dyDescent="0.3">
      <c r="A62" s="15">
        <v>58</v>
      </c>
      <c r="B62" s="15">
        <v>1995</v>
      </c>
      <c r="C62" s="15" t="s">
        <v>172</v>
      </c>
      <c r="D62" s="15" t="s">
        <v>719</v>
      </c>
      <c r="E62" s="15" t="s">
        <v>258</v>
      </c>
      <c r="F62" s="15" t="s">
        <v>720</v>
      </c>
      <c r="G62" s="15" t="s">
        <v>161</v>
      </c>
      <c r="H62" s="15" t="s">
        <v>174</v>
      </c>
      <c r="I62" s="15">
        <v>4</v>
      </c>
      <c r="J62" s="15"/>
      <c r="K62" s="15"/>
      <c r="L62" s="15"/>
      <c r="M62" s="15"/>
      <c r="N62" s="15" t="s">
        <v>163</v>
      </c>
      <c r="O62" s="15"/>
      <c r="P62" s="15"/>
      <c r="Q62" s="15" t="s">
        <v>721</v>
      </c>
      <c r="R62" s="15" t="s">
        <v>176</v>
      </c>
      <c r="S62" s="15" t="s">
        <v>722</v>
      </c>
      <c r="T62" s="15" t="s">
        <v>163</v>
      </c>
      <c r="U62" s="15" t="s">
        <v>163</v>
      </c>
      <c r="V62" s="15"/>
      <c r="W62" s="15"/>
      <c r="X62" s="15"/>
      <c r="Y62" s="15"/>
      <c r="Z62" s="15"/>
      <c r="AA62" s="15"/>
      <c r="AB62" s="15" t="s">
        <v>163</v>
      </c>
      <c r="AC62" s="15"/>
      <c r="AD62" s="15"/>
      <c r="AE62" s="15" t="s">
        <v>163</v>
      </c>
      <c r="AF62" s="15"/>
      <c r="AG62" s="15"/>
      <c r="AH62" s="15" t="s">
        <v>723</v>
      </c>
      <c r="AI62" s="15" t="s">
        <v>163</v>
      </c>
      <c r="AJ62" s="15" t="s">
        <v>163</v>
      </c>
      <c r="AK62" s="16"/>
      <c r="AM62" s="18"/>
      <c r="AN62" s="19"/>
      <c r="AO62" s="15"/>
      <c r="AP62" s="15"/>
      <c r="AQ62" s="15"/>
      <c r="AR62" s="15"/>
      <c r="AS62" s="15" t="s">
        <v>163</v>
      </c>
      <c r="AT62" s="15"/>
      <c r="AU62" s="15" t="s">
        <v>163</v>
      </c>
      <c r="AV62" s="15"/>
      <c r="AW62" s="15" t="s">
        <v>163</v>
      </c>
      <c r="AX62" s="15"/>
      <c r="AY62" s="15"/>
      <c r="AZ62" s="15"/>
      <c r="BA62" s="15"/>
      <c r="BB62" s="15" t="s">
        <v>724</v>
      </c>
      <c r="BC62" s="15" t="s">
        <v>725</v>
      </c>
      <c r="BD62" s="15" t="s">
        <v>726</v>
      </c>
      <c r="BE62" s="15" t="s">
        <v>165</v>
      </c>
      <c r="BF62" s="15" t="s">
        <v>727</v>
      </c>
      <c r="BG62" s="15" t="s">
        <v>163</v>
      </c>
      <c r="BH62" s="15"/>
      <c r="BI62" s="15"/>
      <c r="BJ62" s="15"/>
      <c r="BK62" s="15" t="s">
        <v>163</v>
      </c>
      <c r="BL62" s="15"/>
      <c r="BM62" s="15"/>
      <c r="BN62" s="15"/>
      <c r="BO62" s="15" t="s">
        <v>181</v>
      </c>
      <c r="BP62" s="15" t="s">
        <v>169</v>
      </c>
      <c r="BQ62" s="15" t="s">
        <v>176</v>
      </c>
      <c r="BR62" s="15" t="s">
        <v>728</v>
      </c>
      <c r="BS62" s="15" t="s">
        <v>176</v>
      </c>
      <c r="BT62" s="15" t="s">
        <v>729</v>
      </c>
      <c r="BU62" s="15" t="s">
        <v>730</v>
      </c>
      <c r="BV62" s="15" t="s">
        <v>176</v>
      </c>
      <c r="BW62" s="15" t="s">
        <v>731</v>
      </c>
      <c r="BX62" s="15" t="s">
        <v>163</v>
      </c>
      <c r="BY62" s="15" t="s">
        <v>163</v>
      </c>
      <c r="BZ62" s="15"/>
      <c r="CA62" s="15"/>
      <c r="CB62" s="15"/>
      <c r="CC62" s="15"/>
      <c r="CD62" s="15" t="s">
        <v>171</v>
      </c>
      <c r="CE62" s="15"/>
      <c r="CF62" s="15"/>
      <c r="CG62" s="15"/>
      <c r="CH62" s="15" t="s">
        <v>163</v>
      </c>
      <c r="CI62" s="15" t="s">
        <v>163</v>
      </c>
      <c r="CJ62" s="15" t="s">
        <v>163</v>
      </c>
      <c r="CK62" s="15"/>
      <c r="CL62" s="15"/>
      <c r="CM62" s="15"/>
      <c r="CN62" s="15"/>
    </row>
    <row r="63" spans="1:92" s="25" customFormat="1" hidden="1" x14ac:dyDescent="0.3">
      <c r="A63" s="20">
        <v>59</v>
      </c>
      <c r="B63" s="20">
        <v>2000</v>
      </c>
      <c r="C63" s="20" t="s">
        <v>157</v>
      </c>
      <c r="D63" s="20" t="s">
        <v>687</v>
      </c>
      <c r="E63" s="20" t="s">
        <v>159</v>
      </c>
      <c r="F63" s="20" t="s">
        <v>412</v>
      </c>
      <c r="G63" s="20" t="s">
        <v>161</v>
      </c>
      <c r="H63" s="20">
        <v>2016</v>
      </c>
      <c r="I63" s="20">
        <v>4</v>
      </c>
      <c r="J63" s="20"/>
      <c r="K63" s="20"/>
      <c r="L63" s="20"/>
      <c r="M63" s="20"/>
      <c r="N63" s="20" t="s">
        <v>163</v>
      </c>
      <c r="O63" s="20"/>
      <c r="P63" s="20"/>
      <c r="Q63" s="20" t="s">
        <v>732</v>
      </c>
      <c r="R63" s="20" t="s">
        <v>165</v>
      </c>
      <c r="S63" s="20"/>
      <c r="T63" s="20"/>
      <c r="U63" s="20"/>
      <c r="V63" s="20"/>
      <c r="W63" s="20" t="s">
        <v>163</v>
      </c>
      <c r="X63" s="20"/>
      <c r="Y63" s="20" t="s">
        <v>163</v>
      </c>
      <c r="Z63" s="20"/>
      <c r="AA63" s="20"/>
      <c r="AB63" s="20" t="s">
        <v>163</v>
      </c>
      <c r="AC63" s="20" t="s">
        <v>163</v>
      </c>
      <c r="AD63" s="20"/>
      <c r="AE63" s="20"/>
      <c r="AF63" s="20"/>
      <c r="AG63" s="20"/>
      <c r="AH63" s="20"/>
      <c r="AI63" s="20" t="s">
        <v>163</v>
      </c>
      <c r="AJ63" s="20"/>
      <c r="AK63" s="21"/>
      <c r="AL63" s="22"/>
      <c r="AM63" s="23"/>
      <c r="AN63" s="24"/>
      <c r="AO63" s="20"/>
      <c r="AP63" s="20"/>
      <c r="AQ63" s="20"/>
      <c r="AR63" s="20"/>
      <c r="AS63" s="20"/>
      <c r="AT63" s="20"/>
      <c r="AU63" s="20" t="s">
        <v>163</v>
      </c>
      <c r="AV63" s="20"/>
      <c r="AW63" s="20" t="s">
        <v>163</v>
      </c>
      <c r="AX63" s="20"/>
      <c r="AY63" s="20" t="s">
        <v>163</v>
      </c>
      <c r="AZ63" s="20"/>
      <c r="BA63" s="20"/>
      <c r="BB63" s="20" t="s">
        <v>733</v>
      </c>
      <c r="BC63" s="20" t="s">
        <v>734</v>
      </c>
      <c r="BD63" s="20" t="s">
        <v>176</v>
      </c>
      <c r="BE63" s="20" t="s">
        <v>165</v>
      </c>
      <c r="BF63" s="20" t="s">
        <v>735</v>
      </c>
      <c r="BG63" s="20" t="s">
        <v>163</v>
      </c>
      <c r="BH63" s="20"/>
      <c r="BI63" s="20" t="s">
        <v>163</v>
      </c>
      <c r="BJ63" s="20"/>
      <c r="BK63" s="20" t="s">
        <v>163</v>
      </c>
      <c r="BL63" s="20"/>
      <c r="BM63" s="20"/>
      <c r="BN63" s="20"/>
      <c r="BO63" s="20" t="s">
        <v>169</v>
      </c>
      <c r="BP63" s="20" t="s">
        <v>169</v>
      </c>
      <c r="BQ63" s="20" t="s">
        <v>165</v>
      </c>
      <c r="BR63" s="20" t="s">
        <v>736</v>
      </c>
      <c r="BS63" s="20" t="s">
        <v>176</v>
      </c>
      <c r="BT63" s="20" t="s">
        <v>737</v>
      </c>
      <c r="BU63" s="20" t="s">
        <v>738</v>
      </c>
      <c r="BV63" s="20" t="s">
        <v>165</v>
      </c>
      <c r="BW63" s="20" t="s">
        <v>739</v>
      </c>
      <c r="BX63" s="20" t="s">
        <v>163</v>
      </c>
      <c r="BY63" s="20"/>
      <c r="BZ63" s="20"/>
      <c r="CA63" s="20"/>
      <c r="CB63" s="20"/>
      <c r="CC63" s="20"/>
      <c r="CD63" s="20"/>
      <c r="CE63" s="20"/>
      <c r="CF63" s="20"/>
      <c r="CG63" s="20"/>
      <c r="CH63" s="20"/>
      <c r="CI63" s="20" t="s">
        <v>163</v>
      </c>
      <c r="CJ63" s="20" t="s">
        <v>163</v>
      </c>
      <c r="CK63" s="20" t="s">
        <v>163</v>
      </c>
      <c r="CL63" s="20"/>
      <c r="CM63" s="20"/>
      <c r="CN63" s="20"/>
    </row>
    <row r="64" spans="1:92" hidden="1" x14ac:dyDescent="0.3">
      <c r="A64" s="15">
        <v>60</v>
      </c>
      <c r="B64" s="15">
        <v>1995</v>
      </c>
      <c r="C64" s="15" t="s">
        <v>157</v>
      </c>
      <c r="D64" s="15" t="s">
        <v>699</v>
      </c>
      <c r="E64" s="15" t="s">
        <v>159</v>
      </c>
      <c r="F64" s="15" t="s">
        <v>740</v>
      </c>
      <c r="G64" s="15" t="s">
        <v>200</v>
      </c>
      <c r="H64" s="15">
        <v>2016</v>
      </c>
      <c r="I64" s="15">
        <v>6</v>
      </c>
      <c r="J64" s="15"/>
      <c r="K64" s="15"/>
      <c r="L64" s="15"/>
      <c r="M64" s="15"/>
      <c r="N64" s="15" t="s">
        <v>163</v>
      </c>
      <c r="O64" s="15"/>
      <c r="P64" s="15"/>
      <c r="Q64" s="15" t="s">
        <v>741</v>
      </c>
      <c r="R64" s="15" t="s">
        <v>165</v>
      </c>
      <c r="S64" s="15"/>
      <c r="T64" s="15" t="s">
        <v>163</v>
      </c>
      <c r="U64" s="15"/>
      <c r="V64" s="15" t="s">
        <v>163</v>
      </c>
      <c r="W64" s="15"/>
      <c r="X64" s="15"/>
      <c r="Y64" s="15"/>
      <c r="Z64" s="15"/>
      <c r="AA64" s="15"/>
      <c r="AB64" s="15"/>
      <c r="AC64" s="15"/>
      <c r="AD64" s="15"/>
      <c r="AE64" s="15" t="s">
        <v>163</v>
      </c>
      <c r="AF64" s="15"/>
      <c r="AG64" s="15"/>
      <c r="AH64" s="15"/>
      <c r="AI64" s="15" t="s">
        <v>163</v>
      </c>
      <c r="AJ64" s="15"/>
      <c r="AK64" s="16"/>
      <c r="AM64" s="18"/>
      <c r="AN64" s="19"/>
      <c r="AO64" s="15"/>
      <c r="AP64" s="15"/>
      <c r="AQ64" s="15"/>
      <c r="AR64" s="15"/>
      <c r="AS64" s="15" t="s">
        <v>163</v>
      </c>
      <c r="AT64" s="15"/>
      <c r="AU64" s="15"/>
      <c r="AV64" s="15"/>
      <c r="AW64" s="15"/>
      <c r="AX64" s="15"/>
      <c r="AY64" s="15"/>
      <c r="AZ64" s="15"/>
      <c r="BA64" s="15"/>
      <c r="BB64" s="15" t="s">
        <v>742</v>
      </c>
      <c r="BC64" s="15" t="s">
        <v>743</v>
      </c>
      <c r="BD64" s="15" t="s">
        <v>744</v>
      </c>
      <c r="BE64" s="15" t="s">
        <v>165</v>
      </c>
      <c r="BF64" s="15" t="s">
        <v>328</v>
      </c>
      <c r="BG64" s="15" t="s">
        <v>163</v>
      </c>
      <c r="BH64" s="15"/>
      <c r="BI64" s="15"/>
      <c r="BJ64" s="15"/>
      <c r="BK64" s="15"/>
      <c r="BL64" s="15"/>
      <c r="BM64" s="15"/>
      <c r="BN64" s="15"/>
      <c r="BO64" s="15" t="s">
        <v>169</v>
      </c>
      <c r="BP64" s="15" t="s">
        <v>169</v>
      </c>
      <c r="BQ64" s="15" t="s">
        <v>165</v>
      </c>
      <c r="BR64" s="15"/>
      <c r="BS64" s="15" t="s">
        <v>165</v>
      </c>
      <c r="BT64" s="15"/>
      <c r="BU64" s="15" t="s">
        <v>657</v>
      </c>
      <c r="BV64" s="15" t="s">
        <v>165</v>
      </c>
      <c r="BW64" s="15"/>
      <c r="BX64" s="15" t="s">
        <v>163</v>
      </c>
      <c r="BY64" s="15"/>
      <c r="BZ64" s="15"/>
      <c r="CA64" s="15"/>
      <c r="CB64" s="15"/>
      <c r="CC64" s="15"/>
      <c r="CD64" s="15"/>
      <c r="CE64" s="15" t="s">
        <v>184</v>
      </c>
      <c r="CF64" s="15"/>
      <c r="CG64" s="15"/>
      <c r="CH64" s="15"/>
      <c r="CI64" s="15" t="s">
        <v>163</v>
      </c>
      <c r="CJ64" s="15" t="s">
        <v>163</v>
      </c>
      <c r="CK64" s="15" t="s">
        <v>163</v>
      </c>
      <c r="CL64" s="15"/>
      <c r="CM64" s="15"/>
      <c r="CN64" s="15"/>
    </row>
    <row r="65" spans="1:92" hidden="1" x14ac:dyDescent="0.3">
      <c r="A65" s="15">
        <v>61</v>
      </c>
      <c r="B65" s="15">
        <v>1990</v>
      </c>
      <c r="C65" s="15" t="s">
        <v>157</v>
      </c>
      <c r="D65" s="15" t="s">
        <v>745</v>
      </c>
      <c r="E65" s="15" t="s">
        <v>258</v>
      </c>
      <c r="F65" s="15" t="s">
        <v>746</v>
      </c>
      <c r="G65" s="15" t="s">
        <v>161</v>
      </c>
      <c r="H65" s="15">
        <v>2016</v>
      </c>
      <c r="I65" s="15">
        <v>6</v>
      </c>
      <c r="J65" s="15"/>
      <c r="K65" s="15"/>
      <c r="L65" s="15"/>
      <c r="M65" s="15"/>
      <c r="N65" s="15" t="s">
        <v>163</v>
      </c>
      <c r="O65" s="15"/>
      <c r="P65" s="15"/>
      <c r="Q65" s="15" t="s">
        <v>747</v>
      </c>
      <c r="R65" s="15" t="s">
        <v>165</v>
      </c>
      <c r="S65" s="15"/>
      <c r="T65" s="15"/>
      <c r="U65" s="15"/>
      <c r="V65" s="15"/>
      <c r="W65" s="15"/>
      <c r="X65" s="15"/>
      <c r="Y65" s="15" t="s">
        <v>163</v>
      </c>
      <c r="Z65" s="15"/>
      <c r="AA65" s="15"/>
      <c r="AB65" s="15" t="s">
        <v>163</v>
      </c>
      <c r="AC65" s="15" t="s">
        <v>163</v>
      </c>
      <c r="AD65" s="15" t="s">
        <v>163</v>
      </c>
      <c r="AE65" s="15"/>
      <c r="AF65" s="15"/>
      <c r="AG65" s="15"/>
      <c r="AH65" s="15"/>
      <c r="AI65" s="15"/>
      <c r="AJ65" s="15"/>
      <c r="AK65" s="16" t="s">
        <v>163</v>
      </c>
      <c r="AM65" s="18"/>
      <c r="AN65" s="19"/>
      <c r="AO65" s="15"/>
      <c r="AP65" s="15"/>
      <c r="AQ65" s="15"/>
      <c r="AR65" s="15"/>
      <c r="AS65" s="15"/>
      <c r="AT65" s="15"/>
      <c r="AU65" s="15" t="s">
        <v>163</v>
      </c>
      <c r="AV65" s="15"/>
      <c r="AW65" s="15"/>
      <c r="AX65" s="15"/>
      <c r="AY65" s="15" t="s">
        <v>163</v>
      </c>
      <c r="AZ65" s="15"/>
      <c r="BA65" s="15"/>
      <c r="BB65" s="15" t="s">
        <v>748</v>
      </c>
      <c r="BC65" s="15" t="s">
        <v>749</v>
      </c>
      <c r="BD65" s="15" t="s">
        <v>750</v>
      </c>
      <c r="BE65" s="15" t="s">
        <v>165</v>
      </c>
      <c r="BF65" s="15"/>
      <c r="BG65" s="15"/>
      <c r="BH65" s="15"/>
      <c r="BI65" s="15"/>
      <c r="BJ65" s="15"/>
      <c r="BK65" s="15"/>
      <c r="BL65" s="15"/>
      <c r="BM65" s="15" t="s">
        <v>163</v>
      </c>
      <c r="BN65" s="15" t="s">
        <v>751</v>
      </c>
      <c r="BO65" s="15" t="s">
        <v>181</v>
      </c>
      <c r="BP65" s="15" t="s">
        <v>316</v>
      </c>
      <c r="BQ65" s="15" t="s">
        <v>176</v>
      </c>
      <c r="BR65" s="15" t="s">
        <v>752</v>
      </c>
      <c r="BS65" s="15" t="s">
        <v>176</v>
      </c>
      <c r="BT65" s="15" t="s">
        <v>753</v>
      </c>
      <c r="BU65" s="15" t="s">
        <v>754</v>
      </c>
      <c r="BV65" s="15" t="s">
        <v>165</v>
      </c>
      <c r="BW65" s="15" t="s">
        <v>755</v>
      </c>
      <c r="BX65" s="15"/>
      <c r="BY65" s="15" t="s">
        <v>163</v>
      </c>
      <c r="BZ65" s="15" t="s">
        <v>163</v>
      </c>
      <c r="CA65" s="15" t="s">
        <v>163</v>
      </c>
      <c r="CB65" s="15" t="s">
        <v>756</v>
      </c>
      <c r="CC65" s="15"/>
      <c r="CD65" s="15"/>
      <c r="CE65" s="15" t="s">
        <v>184</v>
      </c>
      <c r="CF65" s="15"/>
      <c r="CG65" s="15"/>
      <c r="CH65" s="15" t="s">
        <v>163</v>
      </c>
      <c r="CI65" s="15"/>
      <c r="CJ65" s="15" t="s">
        <v>163</v>
      </c>
      <c r="CK65" s="15" t="s">
        <v>163</v>
      </c>
      <c r="CL65" s="15"/>
      <c r="CM65" s="15"/>
      <c r="CN65" s="15"/>
    </row>
    <row r="66" spans="1:92" hidden="1" x14ac:dyDescent="0.3">
      <c r="A66" s="15">
        <v>62</v>
      </c>
      <c r="B66" s="15">
        <v>1996</v>
      </c>
      <c r="C66" s="15" t="s">
        <v>157</v>
      </c>
      <c r="D66" s="15" t="s">
        <v>158</v>
      </c>
      <c r="E66" s="15" t="s">
        <v>159</v>
      </c>
      <c r="F66" s="15" t="s">
        <v>626</v>
      </c>
      <c r="G66" s="15" t="s">
        <v>200</v>
      </c>
      <c r="H66" s="15">
        <v>2016</v>
      </c>
      <c r="I66" s="15">
        <v>6</v>
      </c>
      <c r="J66" s="15"/>
      <c r="K66" s="15"/>
      <c r="L66" s="15"/>
      <c r="M66" s="15"/>
      <c r="N66" s="15" t="s">
        <v>163</v>
      </c>
      <c r="O66" s="15"/>
      <c r="P66" s="15"/>
      <c r="Q66" s="15" t="s">
        <v>757</v>
      </c>
      <c r="R66" s="15" t="s">
        <v>165</v>
      </c>
      <c r="S66" s="15"/>
      <c r="T66" s="15"/>
      <c r="U66" s="15" t="s">
        <v>163</v>
      </c>
      <c r="V66" s="15"/>
      <c r="W66" s="15"/>
      <c r="X66" s="15"/>
      <c r="Y66" s="15"/>
      <c r="Z66" s="15"/>
      <c r="AA66" s="15"/>
      <c r="AB66" s="15"/>
      <c r="AC66" s="15" t="s">
        <v>163</v>
      </c>
      <c r="AD66" s="15"/>
      <c r="AE66" s="15" t="s">
        <v>163</v>
      </c>
      <c r="AF66" s="15"/>
      <c r="AG66" s="15"/>
      <c r="AH66" s="15"/>
      <c r="AI66" s="15" t="s">
        <v>163</v>
      </c>
      <c r="AJ66" s="15"/>
      <c r="AK66" s="16"/>
      <c r="AM66" s="18"/>
      <c r="AN66" s="19"/>
      <c r="AO66" s="15"/>
      <c r="AP66" s="15"/>
      <c r="AQ66" s="15"/>
      <c r="AR66" s="15"/>
      <c r="AS66" s="15" t="s">
        <v>163</v>
      </c>
      <c r="AT66" s="15"/>
      <c r="AU66" s="15"/>
      <c r="AV66" s="15"/>
      <c r="AW66" s="15"/>
      <c r="AX66" s="15"/>
      <c r="AY66" s="15" t="s">
        <v>163</v>
      </c>
      <c r="AZ66" s="15"/>
      <c r="BA66" s="15"/>
      <c r="BB66" s="15" t="s">
        <v>758</v>
      </c>
      <c r="BC66" s="15" t="s">
        <v>759</v>
      </c>
      <c r="BD66" s="15" t="s">
        <v>760</v>
      </c>
      <c r="BE66" s="15" t="s">
        <v>165</v>
      </c>
      <c r="BF66" s="15" t="s">
        <v>761</v>
      </c>
      <c r="BG66" s="15" t="s">
        <v>163</v>
      </c>
      <c r="BH66" s="15"/>
      <c r="BI66" s="15" t="s">
        <v>163</v>
      </c>
      <c r="BJ66" s="15"/>
      <c r="BK66" s="15" t="s">
        <v>163</v>
      </c>
      <c r="BL66" s="15"/>
      <c r="BM66" s="15"/>
      <c r="BN66" s="15"/>
      <c r="BO66" s="15" t="s">
        <v>762</v>
      </c>
      <c r="BP66" s="15" t="s">
        <v>181</v>
      </c>
      <c r="BQ66" s="15" t="s">
        <v>176</v>
      </c>
      <c r="BR66" s="15" t="s">
        <v>763</v>
      </c>
      <c r="BS66" s="15" t="s">
        <v>176</v>
      </c>
      <c r="BT66" s="15" t="s">
        <v>764</v>
      </c>
      <c r="BU66" s="15" t="s">
        <v>765</v>
      </c>
      <c r="BV66" s="15" t="s">
        <v>176</v>
      </c>
      <c r="BW66" s="15" t="s">
        <v>766</v>
      </c>
      <c r="BX66" s="15" t="s">
        <v>163</v>
      </c>
      <c r="BY66" s="15"/>
      <c r="BZ66" s="15"/>
      <c r="CA66" s="15"/>
      <c r="CB66" s="15"/>
      <c r="CC66" s="15"/>
      <c r="CD66" s="15" t="s">
        <v>171</v>
      </c>
      <c r="CE66" s="15"/>
      <c r="CF66" s="15"/>
      <c r="CG66" s="15"/>
      <c r="CH66" s="15" t="s">
        <v>163</v>
      </c>
      <c r="CI66" s="15"/>
      <c r="CJ66" s="15" t="s">
        <v>163</v>
      </c>
      <c r="CK66" s="15"/>
      <c r="CL66" s="15"/>
      <c r="CM66" s="15"/>
      <c r="CN66" s="15"/>
    </row>
    <row r="67" spans="1:92" hidden="1" x14ac:dyDescent="0.3">
      <c r="A67" s="15">
        <v>63</v>
      </c>
      <c r="B67" s="15">
        <v>1998</v>
      </c>
      <c r="C67" s="15" t="s">
        <v>157</v>
      </c>
      <c r="D67" s="15" t="s">
        <v>158</v>
      </c>
      <c r="E67" s="15" t="s">
        <v>159</v>
      </c>
      <c r="F67" s="15" t="s">
        <v>767</v>
      </c>
      <c r="G67" s="15" t="s">
        <v>200</v>
      </c>
      <c r="H67" s="15">
        <v>2016</v>
      </c>
      <c r="I67" s="15">
        <v>6</v>
      </c>
      <c r="J67" s="15"/>
      <c r="K67" s="15"/>
      <c r="L67" s="15"/>
      <c r="M67" s="15"/>
      <c r="N67" s="15" t="s">
        <v>163</v>
      </c>
      <c r="O67" s="15"/>
      <c r="P67" s="15"/>
      <c r="Q67" s="15" t="s">
        <v>768</v>
      </c>
      <c r="R67" s="15" t="s">
        <v>165</v>
      </c>
      <c r="S67" s="15"/>
      <c r="T67" s="15"/>
      <c r="U67" s="15" t="s">
        <v>163</v>
      </c>
      <c r="V67" s="15"/>
      <c r="W67" s="15"/>
      <c r="X67" s="15"/>
      <c r="Y67" s="15"/>
      <c r="Z67" s="15"/>
      <c r="AA67" s="15"/>
      <c r="AB67" s="15"/>
      <c r="AC67" s="15" t="s">
        <v>163</v>
      </c>
      <c r="AD67" s="15"/>
      <c r="AE67" s="15"/>
      <c r="AF67" s="15" t="s">
        <v>163</v>
      </c>
      <c r="AG67" s="15" t="s">
        <v>769</v>
      </c>
      <c r="AH67" s="15"/>
      <c r="AI67" s="15"/>
      <c r="AJ67" s="15" t="s">
        <v>163</v>
      </c>
      <c r="AK67" s="16"/>
      <c r="AM67" s="18"/>
      <c r="AN67" s="19"/>
      <c r="AO67" s="15" t="s">
        <v>163</v>
      </c>
      <c r="AP67" s="15"/>
      <c r="AQ67" s="15"/>
      <c r="AR67" s="15"/>
      <c r="AS67" s="15"/>
      <c r="AT67" s="15"/>
      <c r="AU67" s="15"/>
      <c r="AV67" s="15" t="s">
        <v>163</v>
      </c>
      <c r="AW67" s="15"/>
      <c r="AX67" s="15" t="s">
        <v>163</v>
      </c>
      <c r="AY67" s="15" t="s">
        <v>163</v>
      </c>
      <c r="AZ67" s="15"/>
      <c r="BA67" s="15"/>
      <c r="BB67" s="15" t="s">
        <v>770</v>
      </c>
      <c r="BC67" s="15" t="s">
        <v>771</v>
      </c>
      <c r="BD67" s="15" t="s">
        <v>772</v>
      </c>
      <c r="BE67" s="15" t="s">
        <v>165</v>
      </c>
      <c r="BF67" s="15" t="s">
        <v>287</v>
      </c>
      <c r="BG67" s="15"/>
      <c r="BH67" s="15"/>
      <c r="BI67" s="15"/>
      <c r="BJ67" s="15" t="s">
        <v>163</v>
      </c>
      <c r="BK67" s="15"/>
      <c r="BL67" s="15" t="s">
        <v>163</v>
      </c>
      <c r="BM67" s="15"/>
      <c r="BN67" s="15"/>
      <c r="BO67" s="15" t="s">
        <v>169</v>
      </c>
      <c r="BP67" s="15" t="s">
        <v>181</v>
      </c>
      <c r="BQ67" s="15" t="s">
        <v>165</v>
      </c>
      <c r="BR67" s="15" t="s">
        <v>773</v>
      </c>
      <c r="BS67" s="15" t="s">
        <v>176</v>
      </c>
      <c r="BT67" s="15" t="s">
        <v>774</v>
      </c>
      <c r="BU67" s="15" t="s">
        <v>775</v>
      </c>
      <c r="BV67" s="15" t="s">
        <v>165</v>
      </c>
      <c r="BW67" s="15" t="s">
        <v>776</v>
      </c>
      <c r="BX67" s="15" t="s">
        <v>163</v>
      </c>
      <c r="BY67" s="15"/>
      <c r="BZ67" s="15"/>
      <c r="CA67" s="15"/>
      <c r="CB67" s="15"/>
      <c r="CC67" s="15"/>
      <c r="CD67" s="15" t="s">
        <v>171</v>
      </c>
      <c r="CE67" s="15"/>
      <c r="CF67" s="15"/>
      <c r="CG67" s="15"/>
      <c r="CH67" s="15" t="s">
        <v>163</v>
      </c>
      <c r="CI67" s="15"/>
      <c r="CJ67" s="15" t="s">
        <v>163</v>
      </c>
      <c r="CK67" s="15"/>
      <c r="CL67" s="15"/>
      <c r="CM67" s="15"/>
      <c r="CN67" s="15"/>
    </row>
    <row r="68" spans="1:92" hidden="1" x14ac:dyDescent="0.3">
      <c r="A68" s="15">
        <v>64</v>
      </c>
      <c r="B68" s="15">
        <v>1998</v>
      </c>
      <c r="C68" s="15" t="s">
        <v>172</v>
      </c>
      <c r="D68" s="15" t="s">
        <v>158</v>
      </c>
      <c r="E68" s="15" t="s">
        <v>159</v>
      </c>
      <c r="F68" s="15" t="s">
        <v>423</v>
      </c>
      <c r="G68" s="15" t="s">
        <v>161</v>
      </c>
      <c r="H68" s="15">
        <v>2016</v>
      </c>
      <c r="I68" s="15">
        <v>6</v>
      </c>
      <c r="J68" s="15"/>
      <c r="K68" s="15"/>
      <c r="L68" s="15"/>
      <c r="M68" s="15"/>
      <c r="N68" s="15" t="s">
        <v>163</v>
      </c>
      <c r="O68" s="15"/>
      <c r="P68" s="15"/>
      <c r="Q68" s="15" t="s">
        <v>777</v>
      </c>
      <c r="R68" s="15" t="s">
        <v>176</v>
      </c>
      <c r="S68" s="15" t="s">
        <v>414</v>
      </c>
      <c r="T68" s="15"/>
      <c r="U68" s="15"/>
      <c r="V68" s="15"/>
      <c r="W68" s="15"/>
      <c r="X68" s="15"/>
      <c r="Y68" s="15" t="s">
        <v>163</v>
      </c>
      <c r="Z68" s="15"/>
      <c r="AA68" s="15"/>
      <c r="AB68" s="15"/>
      <c r="AC68" s="15" t="s">
        <v>163</v>
      </c>
      <c r="AD68" s="15"/>
      <c r="AE68" s="15"/>
      <c r="AF68" s="15" t="s">
        <v>163</v>
      </c>
      <c r="AG68" s="15" t="s">
        <v>778</v>
      </c>
      <c r="AH68" s="15"/>
      <c r="AI68" s="15"/>
      <c r="AJ68" s="15"/>
      <c r="AK68" s="16" t="s">
        <v>163</v>
      </c>
      <c r="AM68" s="18"/>
      <c r="AN68" s="19"/>
      <c r="AO68" s="15"/>
      <c r="AP68" s="15"/>
      <c r="AQ68" s="15"/>
      <c r="AR68" s="15" t="s">
        <v>163</v>
      </c>
      <c r="AS68" s="15"/>
      <c r="AT68" s="15"/>
      <c r="AU68" s="15"/>
      <c r="AV68" s="15" t="s">
        <v>163</v>
      </c>
      <c r="AW68" s="15"/>
      <c r="AX68" s="15"/>
      <c r="AY68" s="15" t="s">
        <v>163</v>
      </c>
      <c r="AZ68" s="15"/>
      <c r="BA68" s="15"/>
      <c r="BB68" s="15" t="s">
        <v>779</v>
      </c>
      <c r="BC68" s="15"/>
      <c r="BD68" s="15" t="s">
        <v>780</v>
      </c>
      <c r="BE68" s="15" t="s">
        <v>165</v>
      </c>
      <c r="BF68" s="15" t="s">
        <v>287</v>
      </c>
      <c r="BG68" s="15"/>
      <c r="BH68" s="15"/>
      <c r="BI68" s="15"/>
      <c r="BJ68" s="15" t="s">
        <v>163</v>
      </c>
      <c r="BK68" s="15"/>
      <c r="BL68" s="15"/>
      <c r="BM68" s="15"/>
      <c r="BN68" s="15"/>
      <c r="BO68" s="15" t="s">
        <v>181</v>
      </c>
      <c r="BP68" s="15" t="s">
        <v>169</v>
      </c>
      <c r="BQ68" s="15" t="s">
        <v>176</v>
      </c>
      <c r="BR68" s="15" t="s">
        <v>781</v>
      </c>
      <c r="BS68" s="15" t="s">
        <v>176</v>
      </c>
      <c r="BT68" s="15"/>
      <c r="BU68" s="15" t="s">
        <v>782</v>
      </c>
      <c r="BV68" s="15" t="s">
        <v>176</v>
      </c>
      <c r="BW68" s="15"/>
      <c r="BX68" s="15"/>
      <c r="BY68" s="15" t="s">
        <v>163</v>
      </c>
      <c r="BZ68" s="15"/>
      <c r="CA68" s="15"/>
      <c r="CB68" s="15"/>
      <c r="CC68" s="15"/>
      <c r="CD68" s="15"/>
      <c r="CE68" s="15" t="s">
        <v>184</v>
      </c>
      <c r="CF68" s="15"/>
      <c r="CG68" s="15"/>
      <c r="CH68" s="15"/>
      <c r="CI68" s="15"/>
      <c r="CJ68" s="15" t="s">
        <v>163</v>
      </c>
      <c r="CK68" s="15"/>
      <c r="CL68" s="15"/>
      <c r="CM68" s="15"/>
      <c r="CN68" s="15"/>
    </row>
    <row r="69" spans="1:92" hidden="1" x14ac:dyDescent="0.3">
      <c r="A69" s="15">
        <v>65</v>
      </c>
      <c r="B69" s="15">
        <v>1998</v>
      </c>
      <c r="C69" s="15" t="s">
        <v>157</v>
      </c>
      <c r="D69" s="15" t="s">
        <v>457</v>
      </c>
      <c r="E69" s="15" t="s">
        <v>159</v>
      </c>
      <c r="F69" s="15" t="s">
        <v>783</v>
      </c>
      <c r="G69" s="15" t="s">
        <v>161</v>
      </c>
      <c r="H69" s="15">
        <v>2016</v>
      </c>
      <c r="I69" s="15">
        <v>6</v>
      </c>
      <c r="J69" s="15"/>
      <c r="K69" s="15"/>
      <c r="L69" s="15"/>
      <c r="M69" s="15"/>
      <c r="N69" s="15" t="s">
        <v>163</v>
      </c>
      <c r="O69" s="15"/>
      <c r="P69" s="15"/>
      <c r="Q69" s="15" t="s">
        <v>784</v>
      </c>
      <c r="R69" s="15" t="s">
        <v>165</v>
      </c>
      <c r="S69" s="15"/>
      <c r="T69" s="15" t="s">
        <v>163</v>
      </c>
      <c r="U69" s="15" t="s">
        <v>163</v>
      </c>
      <c r="V69" s="15"/>
      <c r="W69" s="15"/>
      <c r="X69" s="15"/>
      <c r="Y69" s="15" t="s">
        <v>163</v>
      </c>
      <c r="Z69" s="15"/>
      <c r="AA69" s="15"/>
      <c r="AB69" s="15" t="s">
        <v>163</v>
      </c>
      <c r="AC69" s="15"/>
      <c r="AD69" s="15"/>
      <c r="AE69" s="15"/>
      <c r="AF69" s="15"/>
      <c r="AG69" s="15"/>
      <c r="AH69" s="15"/>
      <c r="AI69" s="15"/>
      <c r="AJ69" s="15" t="s">
        <v>163</v>
      </c>
      <c r="AK69" s="16"/>
      <c r="AM69" s="18"/>
      <c r="AN69" s="19"/>
      <c r="AO69" s="15"/>
      <c r="AP69" s="15"/>
      <c r="AQ69" s="15"/>
      <c r="AR69" s="15"/>
      <c r="AS69" s="15"/>
      <c r="AT69" s="15"/>
      <c r="AU69" s="15"/>
      <c r="AV69" s="15"/>
      <c r="AW69" s="15"/>
      <c r="AX69" s="15"/>
      <c r="AY69" s="15" t="s">
        <v>163</v>
      </c>
      <c r="AZ69" s="15" t="s">
        <v>163</v>
      </c>
      <c r="BA69" s="15" t="s">
        <v>785</v>
      </c>
      <c r="BB69" s="15" t="s">
        <v>786</v>
      </c>
      <c r="BC69" s="15" t="s">
        <v>787</v>
      </c>
      <c r="BD69" s="15"/>
      <c r="BE69" s="15" t="s">
        <v>165</v>
      </c>
      <c r="BF69" s="15" t="s">
        <v>788</v>
      </c>
      <c r="BG69" s="15"/>
      <c r="BH69" s="15"/>
      <c r="BI69" s="15" t="s">
        <v>163</v>
      </c>
      <c r="BJ69" s="15"/>
      <c r="BK69" s="15" t="s">
        <v>163</v>
      </c>
      <c r="BL69" s="15"/>
      <c r="BM69" s="15"/>
      <c r="BN69" s="15"/>
      <c r="BO69" s="15" t="s">
        <v>181</v>
      </c>
      <c r="BP69" s="15" t="s">
        <v>169</v>
      </c>
      <c r="BQ69" s="15" t="s">
        <v>176</v>
      </c>
      <c r="BR69" s="15" t="s">
        <v>789</v>
      </c>
      <c r="BS69" s="15" t="s">
        <v>176</v>
      </c>
      <c r="BT69" s="15" t="s">
        <v>790</v>
      </c>
      <c r="BU69" s="15" t="s">
        <v>791</v>
      </c>
      <c r="BV69" s="15" t="s">
        <v>165</v>
      </c>
      <c r="BW69" s="15" t="s">
        <v>792</v>
      </c>
      <c r="BX69" s="15" t="s">
        <v>163</v>
      </c>
      <c r="BY69" s="15"/>
      <c r="BZ69" s="15" t="s">
        <v>163</v>
      </c>
      <c r="CA69" s="15"/>
      <c r="CB69" s="15"/>
      <c r="CC69" s="15" t="s">
        <v>211</v>
      </c>
      <c r="CD69" s="15"/>
      <c r="CE69" s="15"/>
      <c r="CF69" s="15"/>
      <c r="CG69" s="15"/>
      <c r="CH69" s="15" t="s">
        <v>163</v>
      </c>
      <c r="CI69" s="15" t="s">
        <v>163</v>
      </c>
      <c r="CJ69" s="15"/>
      <c r="CK69" s="15" t="s">
        <v>163</v>
      </c>
      <c r="CL69" s="15"/>
      <c r="CM69" s="15"/>
      <c r="CN69" s="15"/>
    </row>
    <row r="70" spans="1:92" hidden="1" x14ac:dyDescent="0.3">
      <c r="A70" s="15">
        <v>66</v>
      </c>
      <c r="B70" s="15">
        <v>1996</v>
      </c>
      <c r="C70" s="15" t="s">
        <v>157</v>
      </c>
      <c r="D70" s="15" t="s">
        <v>349</v>
      </c>
      <c r="E70" s="15" t="s">
        <v>159</v>
      </c>
      <c r="F70" s="15" t="s">
        <v>793</v>
      </c>
      <c r="G70" s="15" t="s">
        <v>161</v>
      </c>
      <c r="H70" s="15">
        <v>2016</v>
      </c>
      <c r="I70" s="15">
        <v>6</v>
      </c>
      <c r="J70" s="15"/>
      <c r="K70" s="15"/>
      <c r="L70" s="15"/>
      <c r="M70" s="15"/>
      <c r="N70" s="15" t="s">
        <v>163</v>
      </c>
      <c r="O70" s="15"/>
      <c r="P70" s="15"/>
      <c r="Q70" s="15" t="s">
        <v>794</v>
      </c>
      <c r="R70" s="15" t="s">
        <v>176</v>
      </c>
      <c r="S70" s="15" t="s">
        <v>188</v>
      </c>
      <c r="T70" s="15" t="s">
        <v>163</v>
      </c>
      <c r="U70" s="15"/>
      <c r="V70" s="15"/>
      <c r="W70" s="15"/>
      <c r="X70" s="15"/>
      <c r="Y70" s="15"/>
      <c r="Z70" s="15"/>
      <c r="AA70" s="15"/>
      <c r="AB70" s="15" t="s">
        <v>163</v>
      </c>
      <c r="AC70" s="15"/>
      <c r="AD70" s="15"/>
      <c r="AE70" s="15"/>
      <c r="AF70" s="15" t="s">
        <v>163</v>
      </c>
      <c r="AG70" s="15" t="s">
        <v>769</v>
      </c>
      <c r="AH70" s="15"/>
      <c r="AI70" s="15"/>
      <c r="AJ70" s="15" t="s">
        <v>163</v>
      </c>
      <c r="AK70" s="16"/>
      <c r="AM70" s="18"/>
      <c r="AN70" s="19"/>
      <c r="AO70" s="15"/>
      <c r="AP70" s="15"/>
      <c r="AQ70" s="15"/>
      <c r="AR70" s="15"/>
      <c r="AS70" s="15"/>
      <c r="AT70" s="15"/>
      <c r="AU70" s="15"/>
      <c r="AV70" s="15"/>
      <c r="AW70" s="15"/>
      <c r="AX70" s="15"/>
      <c r="AY70" s="15" t="s">
        <v>163</v>
      </c>
      <c r="AZ70" s="15"/>
      <c r="BA70" s="15"/>
      <c r="BB70" s="15" t="s">
        <v>795</v>
      </c>
      <c r="BC70" s="15" t="s">
        <v>796</v>
      </c>
      <c r="BD70" s="15" t="s">
        <v>797</v>
      </c>
      <c r="BE70" s="15" t="s">
        <v>165</v>
      </c>
      <c r="BF70" s="15" t="s">
        <v>798</v>
      </c>
      <c r="BG70" s="15"/>
      <c r="BH70" s="15"/>
      <c r="BI70" s="15" t="s">
        <v>163</v>
      </c>
      <c r="BJ70" s="15" t="s">
        <v>163</v>
      </c>
      <c r="BK70" s="15"/>
      <c r="BL70" s="15"/>
      <c r="BM70" s="15"/>
      <c r="BN70" s="15"/>
      <c r="BO70" s="15" t="s">
        <v>316</v>
      </c>
      <c r="BP70" s="15" t="s">
        <v>169</v>
      </c>
      <c r="BQ70" s="15" t="s">
        <v>165</v>
      </c>
      <c r="BR70" s="15"/>
      <c r="BS70" s="15" t="s">
        <v>165</v>
      </c>
      <c r="BT70" s="15"/>
      <c r="BU70" s="15" t="s">
        <v>799</v>
      </c>
      <c r="BV70" s="15" t="s">
        <v>165</v>
      </c>
      <c r="BW70" s="15"/>
      <c r="BX70" s="15" t="s">
        <v>163</v>
      </c>
      <c r="BY70" s="15"/>
      <c r="BZ70" s="15" t="s">
        <v>163</v>
      </c>
      <c r="CA70" s="15"/>
      <c r="CB70" s="15"/>
      <c r="CC70" s="15"/>
      <c r="CD70" s="15"/>
      <c r="CE70" s="15" t="s">
        <v>184</v>
      </c>
      <c r="CF70" s="15"/>
      <c r="CG70" s="15"/>
      <c r="CH70" s="15"/>
      <c r="CI70" s="15"/>
      <c r="CJ70" s="15" t="s">
        <v>163</v>
      </c>
      <c r="CK70" s="15"/>
      <c r="CL70" s="15"/>
      <c r="CM70" s="15"/>
      <c r="CN70" s="15"/>
    </row>
    <row r="71" spans="1:92" hidden="1" x14ac:dyDescent="0.3">
      <c r="A71" s="15">
        <v>67</v>
      </c>
      <c r="B71" s="15">
        <v>1998</v>
      </c>
      <c r="C71" s="15" t="s">
        <v>157</v>
      </c>
      <c r="D71" s="15" t="s">
        <v>800</v>
      </c>
      <c r="E71" s="15" t="s">
        <v>159</v>
      </c>
      <c r="F71" s="15" t="s">
        <v>801</v>
      </c>
      <c r="G71" s="15" t="s">
        <v>161</v>
      </c>
      <c r="H71" s="15">
        <v>2016</v>
      </c>
      <c r="I71" s="15">
        <v>6</v>
      </c>
      <c r="J71" s="15"/>
      <c r="K71" s="15" t="s">
        <v>163</v>
      </c>
      <c r="L71" s="15"/>
      <c r="M71" s="15" t="s">
        <v>163</v>
      </c>
      <c r="N71" s="15"/>
      <c r="O71" s="15"/>
      <c r="P71" s="15"/>
      <c r="Q71" s="15" t="s">
        <v>802</v>
      </c>
      <c r="R71" s="15" t="s">
        <v>165</v>
      </c>
      <c r="S71" s="15"/>
      <c r="T71" s="15" t="s">
        <v>163</v>
      </c>
      <c r="U71" s="15"/>
      <c r="V71" s="15"/>
      <c r="W71" s="15"/>
      <c r="X71" s="15" t="s">
        <v>163</v>
      </c>
      <c r="Y71" s="15"/>
      <c r="Z71" s="15"/>
      <c r="AA71" s="15"/>
      <c r="AB71" s="15" t="s">
        <v>163</v>
      </c>
      <c r="AC71" s="15" t="s">
        <v>163</v>
      </c>
      <c r="AD71" s="15"/>
      <c r="AE71" s="15"/>
      <c r="AF71" s="15"/>
      <c r="AG71" s="15"/>
      <c r="AH71" s="15"/>
      <c r="AI71" s="15"/>
      <c r="AJ71" s="15" t="s">
        <v>163</v>
      </c>
      <c r="AK71" s="16"/>
      <c r="AM71" s="18"/>
      <c r="AN71" s="19" t="s">
        <v>163</v>
      </c>
      <c r="AO71" s="15"/>
      <c r="AP71" s="15"/>
      <c r="AQ71" s="15"/>
      <c r="AR71" s="15" t="s">
        <v>163</v>
      </c>
      <c r="AS71" s="15"/>
      <c r="AT71" s="15"/>
      <c r="AU71" s="15"/>
      <c r="AV71" s="15"/>
      <c r="AW71" s="15"/>
      <c r="AX71" s="15"/>
      <c r="AY71" s="15" t="s">
        <v>163</v>
      </c>
      <c r="AZ71" s="15"/>
      <c r="BA71" s="15"/>
      <c r="BB71" s="15" t="s">
        <v>803</v>
      </c>
      <c r="BC71" s="15" t="s">
        <v>804</v>
      </c>
      <c r="BD71" s="15" t="s">
        <v>805</v>
      </c>
      <c r="BE71" s="15" t="s">
        <v>165</v>
      </c>
      <c r="BF71" s="15" t="s">
        <v>287</v>
      </c>
      <c r="BG71" s="15" t="s">
        <v>163</v>
      </c>
      <c r="BH71" s="15"/>
      <c r="BI71" s="15"/>
      <c r="BJ71" s="15"/>
      <c r="BK71" s="15" t="s">
        <v>163</v>
      </c>
      <c r="BL71" s="15"/>
      <c r="BM71" s="15"/>
      <c r="BN71" s="15"/>
      <c r="BO71" s="15" t="s">
        <v>169</v>
      </c>
      <c r="BP71" s="15" t="s">
        <v>169</v>
      </c>
      <c r="BQ71" s="15" t="s">
        <v>176</v>
      </c>
      <c r="BR71" s="15" t="s">
        <v>806</v>
      </c>
      <c r="BS71" s="15" t="s">
        <v>176</v>
      </c>
      <c r="BT71" s="15" t="s">
        <v>807</v>
      </c>
      <c r="BU71" s="15" t="s">
        <v>808</v>
      </c>
      <c r="BV71" s="15" t="s">
        <v>176</v>
      </c>
      <c r="BW71" s="15" t="s">
        <v>809</v>
      </c>
      <c r="BX71" s="15" t="s">
        <v>163</v>
      </c>
      <c r="BY71" s="15"/>
      <c r="BZ71" s="15"/>
      <c r="CA71" s="15"/>
      <c r="CB71" s="15"/>
      <c r="CC71" s="15"/>
      <c r="CD71" s="15" t="s">
        <v>171</v>
      </c>
      <c r="CE71" s="15"/>
      <c r="CF71" s="15"/>
      <c r="CG71" s="15"/>
      <c r="CH71" s="15" t="s">
        <v>163</v>
      </c>
      <c r="CI71" s="15"/>
      <c r="CJ71" s="15"/>
      <c r="CK71" s="15" t="s">
        <v>163</v>
      </c>
      <c r="CL71" s="15"/>
      <c r="CM71" s="15"/>
      <c r="CN71" s="15"/>
    </row>
    <row r="72" spans="1:92" hidden="1" x14ac:dyDescent="0.3">
      <c r="A72" s="15">
        <v>68</v>
      </c>
      <c r="B72" s="15">
        <v>1997</v>
      </c>
      <c r="C72" s="15" t="s">
        <v>157</v>
      </c>
      <c r="D72" s="15" t="s">
        <v>349</v>
      </c>
      <c r="E72" s="15" t="s">
        <v>159</v>
      </c>
      <c r="F72" s="15" t="s">
        <v>810</v>
      </c>
      <c r="G72" s="15" t="s">
        <v>200</v>
      </c>
      <c r="H72" s="15">
        <v>2016</v>
      </c>
      <c r="I72" s="15">
        <v>6</v>
      </c>
      <c r="J72" s="15"/>
      <c r="K72" s="15"/>
      <c r="L72" s="15"/>
      <c r="M72" s="15"/>
      <c r="N72" s="15" t="s">
        <v>163</v>
      </c>
      <c r="O72" s="15"/>
      <c r="P72" s="15"/>
      <c r="Q72" s="15" t="s">
        <v>811</v>
      </c>
      <c r="R72" s="15" t="s">
        <v>176</v>
      </c>
      <c r="S72" s="15" t="s">
        <v>487</v>
      </c>
      <c r="T72" s="15"/>
      <c r="U72" s="15"/>
      <c r="V72" s="15" t="s">
        <v>163</v>
      </c>
      <c r="W72" s="15"/>
      <c r="X72" s="15"/>
      <c r="Y72" s="15"/>
      <c r="Z72" s="15"/>
      <c r="AA72" s="15"/>
      <c r="AB72" s="15"/>
      <c r="AC72" s="15"/>
      <c r="AD72" s="15" t="s">
        <v>163</v>
      </c>
      <c r="AE72" s="15"/>
      <c r="AF72" s="15"/>
      <c r="AG72" s="15"/>
      <c r="AH72" s="15"/>
      <c r="AI72" s="15"/>
      <c r="AJ72" s="15" t="s">
        <v>163</v>
      </c>
      <c r="AK72" s="16"/>
      <c r="AM72" s="18"/>
      <c r="AN72" s="19"/>
      <c r="AO72" s="15" t="s">
        <v>163</v>
      </c>
      <c r="AP72" s="15"/>
      <c r="AQ72" s="15" t="s">
        <v>163</v>
      </c>
      <c r="AR72" s="15"/>
      <c r="AS72" s="15"/>
      <c r="AT72" s="15"/>
      <c r="AU72" s="15"/>
      <c r="AV72" s="15"/>
      <c r="AW72" s="15" t="s">
        <v>163</v>
      </c>
      <c r="AX72" s="15"/>
      <c r="AY72" s="15"/>
      <c r="AZ72" s="15"/>
      <c r="BA72" s="15"/>
      <c r="BB72" s="15" t="s">
        <v>812</v>
      </c>
      <c r="BC72" s="15" t="s">
        <v>813</v>
      </c>
      <c r="BD72" s="15" t="s">
        <v>176</v>
      </c>
      <c r="BE72" s="15" t="s">
        <v>165</v>
      </c>
      <c r="BF72" s="15" t="s">
        <v>109</v>
      </c>
      <c r="BG72" s="15"/>
      <c r="BH72" s="15"/>
      <c r="BI72" s="15" t="s">
        <v>163</v>
      </c>
      <c r="BJ72" s="15"/>
      <c r="BK72" s="15" t="s">
        <v>163</v>
      </c>
      <c r="BL72" s="15"/>
      <c r="BM72" s="15"/>
      <c r="BN72" s="15"/>
      <c r="BO72" s="15" t="s">
        <v>181</v>
      </c>
      <c r="BP72" s="15" t="s">
        <v>316</v>
      </c>
      <c r="BQ72" s="15" t="s">
        <v>165</v>
      </c>
      <c r="BR72" s="15" t="s">
        <v>814</v>
      </c>
      <c r="BS72" s="15" t="s">
        <v>176</v>
      </c>
      <c r="BT72" s="15" t="s">
        <v>815</v>
      </c>
      <c r="BU72" s="15" t="s">
        <v>816</v>
      </c>
      <c r="BV72" s="15" t="s">
        <v>165</v>
      </c>
      <c r="BW72" s="15" t="s">
        <v>817</v>
      </c>
      <c r="BX72" s="15"/>
      <c r="BY72" s="15" t="s">
        <v>163</v>
      </c>
      <c r="BZ72" s="15"/>
      <c r="CA72" s="15"/>
      <c r="CB72" s="15"/>
      <c r="CC72" s="15" t="s">
        <v>211</v>
      </c>
      <c r="CD72" s="15"/>
      <c r="CE72" s="15"/>
      <c r="CF72" s="15"/>
      <c r="CG72" s="15"/>
      <c r="CH72" s="15" t="s">
        <v>163</v>
      </c>
      <c r="CI72" s="15"/>
      <c r="CJ72" s="15"/>
      <c r="CK72" s="15"/>
      <c r="CL72" s="15"/>
      <c r="CM72" s="15"/>
      <c r="CN72" s="15"/>
    </row>
    <row r="73" spans="1:92" hidden="1" x14ac:dyDescent="0.3">
      <c r="A73" s="15">
        <v>69</v>
      </c>
      <c r="B73" s="15">
        <v>1997</v>
      </c>
      <c r="C73" s="15" t="s">
        <v>157</v>
      </c>
      <c r="D73" s="15" t="s">
        <v>349</v>
      </c>
      <c r="E73" s="15" t="s">
        <v>159</v>
      </c>
      <c r="F73" s="15" t="s">
        <v>818</v>
      </c>
      <c r="G73" s="15" t="s">
        <v>200</v>
      </c>
      <c r="H73" s="15">
        <v>2016</v>
      </c>
      <c r="I73" s="15">
        <v>6</v>
      </c>
      <c r="J73" s="15"/>
      <c r="K73" s="15"/>
      <c r="L73" s="15"/>
      <c r="M73" s="15"/>
      <c r="N73" s="15" t="s">
        <v>163</v>
      </c>
      <c r="O73" s="15"/>
      <c r="P73" s="15"/>
      <c r="Q73" s="15" t="s">
        <v>819</v>
      </c>
      <c r="R73" s="15" t="s">
        <v>165</v>
      </c>
      <c r="S73" s="15"/>
      <c r="T73" s="15"/>
      <c r="U73" s="15" t="s">
        <v>163</v>
      </c>
      <c r="V73" s="15"/>
      <c r="W73" s="15"/>
      <c r="X73" s="15"/>
      <c r="Y73" s="15"/>
      <c r="Z73" s="15"/>
      <c r="AA73" s="15"/>
      <c r="AB73" s="15" t="s">
        <v>163</v>
      </c>
      <c r="AC73" s="15" t="s">
        <v>163</v>
      </c>
      <c r="AD73" s="15"/>
      <c r="AE73" s="15"/>
      <c r="AF73" s="15"/>
      <c r="AG73" s="15"/>
      <c r="AH73" s="15"/>
      <c r="AI73" s="15"/>
      <c r="AJ73" s="15" t="s">
        <v>163</v>
      </c>
      <c r="AK73" s="16"/>
      <c r="AM73" s="18"/>
      <c r="AN73" s="19" t="s">
        <v>163</v>
      </c>
      <c r="AO73" s="15" t="s">
        <v>163</v>
      </c>
      <c r="AP73" s="15"/>
      <c r="AQ73" s="15"/>
      <c r="AR73" s="15" t="s">
        <v>163</v>
      </c>
      <c r="AS73" s="15"/>
      <c r="AT73" s="15"/>
      <c r="AU73" s="15"/>
      <c r="AV73" s="15"/>
      <c r="AW73" s="15"/>
      <c r="AX73" s="15"/>
      <c r="AY73" s="15" t="s">
        <v>163</v>
      </c>
      <c r="AZ73" s="15"/>
      <c r="BA73" s="15"/>
      <c r="BB73" s="15" t="s">
        <v>820</v>
      </c>
      <c r="BC73" s="15" t="s">
        <v>821</v>
      </c>
      <c r="BD73" s="15" t="s">
        <v>822</v>
      </c>
      <c r="BE73" s="15" t="s">
        <v>165</v>
      </c>
      <c r="BF73" s="15" t="s">
        <v>245</v>
      </c>
      <c r="BG73" s="15" t="s">
        <v>163</v>
      </c>
      <c r="BH73" s="15"/>
      <c r="BI73" s="15"/>
      <c r="BJ73" s="15" t="s">
        <v>163</v>
      </c>
      <c r="BK73" s="15"/>
      <c r="BL73" s="15"/>
      <c r="BM73" s="15"/>
      <c r="BN73" s="15"/>
      <c r="BO73" s="15" t="s">
        <v>181</v>
      </c>
      <c r="BP73" s="15" t="s">
        <v>169</v>
      </c>
      <c r="BQ73" s="15" t="s">
        <v>165</v>
      </c>
      <c r="BR73" s="15"/>
      <c r="BS73" s="15" t="s">
        <v>176</v>
      </c>
      <c r="BT73" s="15" t="s">
        <v>823</v>
      </c>
      <c r="BU73" s="15" t="s">
        <v>824</v>
      </c>
      <c r="BV73" s="15" t="s">
        <v>165</v>
      </c>
      <c r="BW73" s="15"/>
      <c r="BX73" s="15" t="s">
        <v>163</v>
      </c>
      <c r="BY73" s="15" t="s">
        <v>163</v>
      </c>
      <c r="BZ73" s="15"/>
      <c r="CA73" s="15"/>
      <c r="CB73" s="15"/>
      <c r="CC73" s="15"/>
      <c r="CD73" s="15" t="s">
        <v>171</v>
      </c>
      <c r="CE73" s="15"/>
      <c r="CF73" s="15"/>
      <c r="CG73" s="15"/>
      <c r="CH73" s="15" t="s">
        <v>163</v>
      </c>
      <c r="CI73" s="15"/>
      <c r="CJ73" s="15" t="s">
        <v>163</v>
      </c>
      <c r="CK73" s="15"/>
      <c r="CL73" s="15"/>
      <c r="CM73" s="15"/>
      <c r="CN73" s="15"/>
    </row>
    <row r="74" spans="1:92" hidden="1" x14ac:dyDescent="0.3">
      <c r="A74" s="15">
        <v>70</v>
      </c>
      <c r="B74" s="15">
        <v>1999</v>
      </c>
      <c r="C74" s="15" t="s">
        <v>157</v>
      </c>
      <c r="D74" s="15" t="s">
        <v>687</v>
      </c>
      <c r="E74" s="15" t="s">
        <v>159</v>
      </c>
      <c r="F74" s="15" t="s">
        <v>825</v>
      </c>
      <c r="G74" s="15" t="s">
        <v>161</v>
      </c>
      <c r="H74" s="15">
        <v>2016</v>
      </c>
      <c r="I74" s="15">
        <v>6</v>
      </c>
      <c r="J74" s="15"/>
      <c r="K74" s="15"/>
      <c r="L74" s="15"/>
      <c r="M74" s="15"/>
      <c r="N74" s="15" t="s">
        <v>163</v>
      </c>
      <c r="O74" s="15"/>
      <c r="P74" s="15"/>
      <c r="Q74" s="15" t="s">
        <v>826</v>
      </c>
      <c r="R74" s="15" t="s">
        <v>176</v>
      </c>
      <c r="S74" s="15" t="s">
        <v>827</v>
      </c>
      <c r="T74" s="15"/>
      <c r="U74" s="15"/>
      <c r="V74" s="15" t="s">
        <v>163</v>
      </c>
      <c r="W74" s="15"/>
      <c r="X74" s="15"/>
      <c r="Y74" s="15"/>
      <c r="Z74" s="15"/>
      <c r="AA74" s="15"/>
      <c r="AB74" s="15" t="s">
        <v>163</v>
      </c>
      <c r="AC74" s="15"/>
      <c r="AD74" s="15"/>
      <c r="AE74" s="15"/>
      <c r="AF74" s="15"/>
      <c r="AG74" s="15"/>
      <c r="AH74" s="15"/>
      <c r="AI74" s="15"/>
      <c r="AJ74" s="15"/>
      <c r="AK74" s="16" t="s">
        <v>163</v>
      </c>
      <c r="AM74" s="18"/>
      <c r="AN74" s="19" t="s">
        <v>163</v>
      </c>
      <c r="AO74" s="15"/>
      <c r="AP74" s="15"/>
      <c r="AQ74" s="15"/>
      <c r="AR74" s="15"/>
      <c r="AS74" s="15"/>
      <c r="AT74" s="15"/>
      <c r="AU74" s="15"/>
      <c r="AV74" s="15"/>
      <c r="AW74" s="15"/>
      <c r="AX74" s="15"/>
      <c r="AY74" s="15"/>
      <c r="AZ74" s="15"/>
      <c r="BA74" s="15"/>
      <c r="BB74" s="15" t="s">
        <v>828</v>
      </c>
      <c r="BC74" s="15" t="s">
        <v>829</v>
      </c>
      <c r="BD74" s="15"/>
      <c r="BE74" s="15" t="s">
        <v>165</v>
      </c>
      <c r="BF74" s="15" t="s">
        <v>830</v>
      </c>
      <c r="BG74" s="15"/>
      <c r="BH74" s="15"/>
      <c r="BI74" s="15"/>
      <c r="BJ74" s="15" t="s">
        <v>163</v>
      </c>
      <c r="BK74" s="15"/>
      <c r="BL74" s="15"/>
      <c r="BM74" s="15" t="s">
        <v>163</v>
      </c>
      <c r="BN74" s="15" t="s">
        <v>831</v>
      </c>
      <c r="BO74" s="15" t="s">
        <v>181</v>
      </c>
      <c r="BP74" s="15" t="s">
        <v>169</v>
      </c>
      <c r="BQ74" s="15" t="s">
        <v>176</v>
      </c>
      <c r="BR74" s="15" t="s">
        <v>832</v>
      </c>
      <c r="BS74" s="15" t="s">
        <v>176</v>
      </c>
      <c r="BT74" s="15" t="s">
        <v>833</v>
      </c>
      <c r="BU74" s="15" t="s">
        <v>834</v>
      </c>
      <c r="BV74" s="15" t="s">
        <v>165</v>
      </c>
      <c r="BW74" s="15" t="s">
        <v>835</v>
      </c>
      <c r="BX74" s="15"/>
      <c r="BY74" s="15" t="s">
        <v>163</v>
      </c>
      <c r="BZ74" s="15"/>
      <c r="CA74" s="15"/>
      <c r="CB74" s="15"/>
      <c r="CC74" s="15" t="s">
        <v>211</v>
      </c>
      <c r="CD74" s="15"/>
      <c r="CE74" s="15"/>
      <c r="CF74" s="15"/>
      <c r="CG74" s="15"/>
      <c r="CH74" s="15" t="s">
        <v>163</v>
      </c>
      <c r="CI74" s="15" t="s">
        <v>163</v>
      </c>
      <c r="CJ74" s="15"/>
      <c r="CK74" s="15" t="s">
        <v>163</v>
      </c>
      <c r="CL74" s="15"/>
      <c r="CM74" s="15"/>
      <c r="CN74" s="15"/>
    </row>
    <row r="75" spans="1:92" x14ac:dyDescent="0.3">
      <c r="A75" s="15">
        <v>71</v>
      </c>
      <c r="B75" s="15">
        <v>1999</v>
      </c>
      <c r="C75" s="15" t="s">
        <v>172</v>
      </c>
      <c r="D75" s="15" t="s">
        <v>484</v>
      </c>
      <c r="E75" s="15" t="s">
        <v>159</v>
      </c>
      <c r="F75" s="15" t="s">
        <v>836</v>
      </c>
      <c r="G75" s="15" t="s">
        <v>161</v>
      </c>
      <c r="H75" s="31">
        <v>2016</v>
      </c>
      <c r="I75" s="15">
        <v>6</v>
      </c>
      <c r="J75" s="15"/>
      <c r="K75" s="15"/>
      <c r="L75" s="15"/>
      <c r="M75" s="15"/>
      <c r="N75" s="15" t="s">
        <v>163</v>
      </c>
      <c r="O75" s="15"/>
      <c r="P75" s="15"/>
      <c r="Q75" s="15" t="s">
        <v>837</v>
      </c>
      <c r="R75" s="15" t="s">
        <v>165</v>
      </c>
      <c r="S75" s="15"/>
      <c r="T75" s="15"/>
      <c r="U75" s="15" t="s">
        <v>163</v>
      </c>
      <c r="V75" s="15" t="s">
        <v>163</v>
      </c>
      <c r="W75" s="15"/>
      <c r="X75" s="15" t="s">
        <v>163</v>
      </c>
      <c r="Y75" s="15"/>
      <c r="Z75" s="15"/>
      <c r="AA75" s="15"/>
      <c r="AB75" s="15"/>
      <c r="AC75" s="15" t="s">
        <v>163</v>
      </c>
      <c r="AD75" s="15"/>
      <c r="AE75" s="15" t="s">
        <v>163</v>
      </c>
      <c r="AF75" s="15"/>
      <c r="AG75" s="15"/>
      <c r="AH75" s="15" t="s">
        <v>838</v>
      </c>
      <c r="AI75" s="15" t="s">
        <v>163</v>
      </c>
      <c r="AJ75" s="15" t="s">
        <v>163</v>
      </c>
      <c r="AK75" s="16"/>
      <c r="AM75" s="18"/>
      <c r="AN75" s="19"/>
      <c r="AO75" s="15"/>
      <c r="AP75" s="15"/>
      <c r="AQ75" s="15"/>
      <c r="AR75" s="15"/>
      <c r="AS75" s="15" t="s">
        <v>163</v>
      </c>
      <c r="AT75" s="15"/>
      <c r="AU75" s="15"/>
      <c r="AV75" s="15"/>
      <c r="AW75" s="15"/>
      <c r="AX75" s="15"/>
      <c r="AY75" s="15" t="s">
        <v>163</v>
      </c>
      <c r="AZ75" s="15" t="s">
        <v>163</v>
      </c>
      <c r="BA75" s="15" t="s">
        <v>839</v>
      </c>
      <c r="BB75" s="15" t="s">
        <v>840</v>
      </c>
      <c r="BC75" s="15" t="s">
        <v>841</v>
      </c>
      <c r="BD75" s="15" t="s">
        <v>842</v>
      </c>
      <c r="BE75" s="15" t="s">
        <v>165</v>
      </c>
      <c r="BF75" s="15" t="s">
        <v>843</v>
      </c>
      <c r="BG75" s="15"/>
      <c r="BH75" s="15"/>
      <c r="BI75" s="15" t="s">
        <v>163</v>
      </c>
      <c r="BJ75" s="15"/>
      <c r="BK75" s="15"/>
      <c r="BL75" s="15"/>
      <c r="BM75" s="15"/>
      <c r="BN75" s="15"/>
      <c r="BO75" s="15" t="s">
        <v>169</v>
      </c>
      <c r="BP75" s="15" t="s">
        <v>169</v>
      </c>
      <c r="BQ75" s="15" t="s">
        <v>165</v>
      </c>
      <c r="BR75" s="15" t="s">
        <v>844</v>
      </c>
      <c r="BS75" s="15" t="s">
        <v>176</v>
      </c>
      <c r="BT75" s="15" t="s">
        <v>845</v>
      </c>
      <c r="BU75" s="15" t="s">
        <v>846</v>
      </c>
      <c r="BV75" s="15" t="s">
        <v>165</v>
      </c>
      <c r="BW75" s="15" t="s">
        <v>847</v>
      </c>
      <c r="BX75" s="15" t="s">
        <v>163</v>
      </c>
      <c r="BY75" s="15"/>
      <c r="BZ75" s="15"/>
      <c r="CA75" s="15"/>
      <c r="CB75" s="15"/>
      <c r="CC75" s="15"/>
      <c r="CD75" s="15"/>
      <c r="CE75" s="15" t="s">
        <v>184</v>
      </c>
      <c r="CF75" s="15"/>
      <c r="CG75" s="15"/>
      <c r="CH75" s="15" t="s">
        <v>163</v>
      </c>
      <c r="CI75" s="15" t="s">
        <v>163</v>
      </c>
      <c r="CJ75" s="15"/>
      <c r="CK75" s="15"/>
      <c r="CL75" s="15"/>
      <c r="CM75" s="15"/>
      <c r="CN75" s="15"/>
    </row>
    <row r="76" spans="1:92" hidden="1" x14ac:dyDescent="0.3">
      <c r="A76" s="15">
        <v>72</v>
      </c>
      <c r="B76" s="15">
        <v>1995</v>
      </c>
      <c r="C76" s="15" t="s">
        <v>157</v>
      </c>
      <c r="D76" s="15" t="s">
        <v>158</v>
      </c>
      <c r="E76" s="15" t="s">
        <v>159</v>
      </c>
      <c r="F76" s="15" t="s">
        <v>276</v>
      </c>
      <c r="G76" s="15" t="s">
        <v>161</v>
      </c>
      <c r="H76" s="15">
        <v>2016</v>
      </c>
      <c r="I76" s="15">
        <v>6</v>
      </c>
      <c r="J76" s="15"/>
      <c r="K76" s="15"/>
      <c r="L76" s="15"/>
      <c r="M76" s="15"/>
      <c r="N76" s="15" t="s">
        <v>163</v>
      </c>
      <c r="O76" s="15"/>
      <c r="P76" s="15"/>
      <c r="Q76" s="15" t="s">
        <v>848</v>
      </c>
      <c r="R76" s="15" t="s">
        <v>165</v>
      </c>
      <c r="S76" s="15"/>
      <c r="T76" s="15"/>
      <c r="U76" s="15"/>
      <c r="V76" s="15" t="s">
        <v>163</v>
      </c>
      <c r="W76" s="15"/>
      <c r="X76" s="15"/>
      <c r="Y76" s="15"/>
      <c r="Z76" s="15"/>
      <c r="AA76" s="15"/>
      <c r="AB76" s="15"/>
      <c r="AC76" s="15"/>
      <c r="AD76" s="15" t="s">
        <v>163</v>
      </c>
      <c r="AE76" s="15"/>
      <c r="AF76" s="15"/>
      <c r="AG76" s="15"/>
      <c r="AH76" s="15"/>
      <c r="AI76" s="15"/>
      <c r="AJ76" s="15" t="s">
        <v>163</v>
      </c>
      <c r="AK76" s="16"/>
      <c r="AM76" s="18"/>
      <c r="AN76" s="19"/>
      <c r="AO76" s="15"/>
      <c r="AP76" s="15"/>
      <c r="AQ76" s="15"/>
      <c r="AR76" s="15"/>
      <c r="AS76" s="15"/>
      <c r="AT76" s="15"/>
      <c r="AU76" s="15"/>
      <c r="AV76" s="15"/>
      <c r="AW76" s="15"/>
      <c r="AX76" s="15"/>
      <c r="AY76" s="15"/>
      <c r="AZ76" s="15" t="s">
        <v>163</v>
      </c>
      <c r="BA76" s="15" t="s">
        <v>109</v>
      </c>
      <c r="BB76" s="15" t="s">
        <v>849</v>
      </c>
      <c r="BC76" s="15" t="s">
        <v>850</v>
      </c>
      <c r="BD76" s="15" t="s">
        <v>851</v>
      </c>
      <c r="BE76" s="15" t="s">
        <v>165</v>
      </c>
      <c r="BF76" s="15" t="s">
        <v>109</v>
      </c>
      <c r="BG76" s="15" t="s">
        <v>163</v>
      </c>
      <c r="BH76" s="15"/>
      <c r="BI76" s="15" t="s">
        <v>163</v>
      </c>
      <c r="BJ76" s="15"/>
      <c r="BK76" s="15" t="s">
        <v>163</v>
      </c>
      <c r="BL76" s="15"/>
      <c r="BM76" s="15"/>
      <c r="BN76" s="15"/>
      <c r="BO76" s="15" t="s">
        <v>169</v>
      </c>
      <c r="BP76" s="15" t="s">
        <v>181</v>
      </c>
      <c r="BQ76" s="15" t="s">
        <v>176</v>
      </c>
      <c r="BR76" s="15" t="s">
        <v>852</v>
      </c>
      <c r="BS76" s="15" t="s">
        <v>176</v>
      </c>
      <c r="BT76" s="15" t="s">
        <v>853</v>
      </c>
      <c r="BU76" s="15" t="s">
        <v>153</v>
      </c>
      <c r="BV76" s="15" t="s">
        <v>176</v>
      </c>
      <c r="BW76" s="15" t="s">
        <v>854</v>
      </c>
      <c r="BX76" s="15" t="s">
        <v>163</v>
      </c>
      <c r="BY76" s="15" t="s">
        <v>163</v>
      </c>
      <c r="BZ76" s="15"/>
      <c r="CA76" s="15" t="s">
        <v>163</v>
      </c>
      <c r="CB76" s="15" t="s">
        <v>855</v>
      </c>
      <c r="CC76" s="15"/>
      <c r="CD76" s="15" t="s">
        <v>171</v>
      </c>
      <c r="CE76" s="15"/>
      <c r="CF76" s="15"/>
      <c r="CG76" s="15"/>
      <c r="CH76" s="15"/>
      <c r="CI76" s="15" t="s">
        <v>163</v>
      </c>
      <c r="CJ76" s="15" t="s">
        <v>163</v>
      </c>
      <c r="CK76" s="15"/>
      <c r="CL76" s="15"/>
      <c r="CM76" s="15"/>
      <c r="CN76" s="15"/>
    </row>
    <row r="77" spans="1:92" hidden="1" x14ac:dyDescent="0.3">
      <c r="A77" s="15">
        <v>73</v>
      </c>
      <c r="B77" s="15">
        <v>1997</v>
      </c>
      <c r="C77" s="15" t="s">
        <v>157</v>
      </c>
      <c r="D77" s="15" t="s">
        <v>158</v>
      </c>
      <c r="E77" s="15" t="s">
        <v>159</v>
      </c>
      <c r="F77" s="15" t="s">
        <v>709</v>
      </c>
      <c r="G77" s="15" t="s">
        <v>161</v>
      </c>
      <c r="H77" s="15">
        <v>2016</v>
      </c>
      <c r="I77" s="15">
        <v>6</v>
      </c>
      <c r="J77" s="15"/>
      <c r="K77" s="15"/>
      <c r="L77" s="15"/>
      <c r="M77" s="15"/>
      <c r="N77" s="15" t="s">
        <v>163</v>
      </c>
      <c r="O77" s="15"/>
      <c r="P77" s="15"/>
      <c r="Q77" s="15" t="s">
        <v>856</v>
      </c>
      <c r="R77" s="15" t="s">
        <v>176</v>
      </c>
      <c r="S77" s="15" t="s">
        <v>857</v>
      </c>
      <c r="T77" s="15"/>
      <c r="U77" s="15"/>
      <c r="V77" s="15" t="s">
        <v>163</v>
      </c>
      <c r="W77" s="15"/>
      <c r="X77" s="15"/>
      <c r="Y77" s="15"/>
      <c r="Z77" s="15"/>
      <c r="AA77" s="15"/>
      <c r="AB77" s="15" t="s">
        <v>163</v>
      </c>
      <c r="AC77" s="15"/>
      <c r="AD77" s="15"/>
      <c r="AE77" s="15"/>
      <c r="AF77" s="15"/>
      <c r="AG77" s="15"/>
      <c r="AH77" s="15"/>
      <c r="AI77" s="15"/>
      <c r="AJ77" s="15" t="s">
        <v>163</v>
      </c>
      <c r="AK77" s="16"/>
      <c r="AM77" s="18"/>
      <c r="AN77" s="19"/>
      <c r="AO77" s="15" t="s">
        <v>163</v>
      </c>
      <c r="AP77" s="15"/>
      <c r="AQ77" s="15"/>
      <c r="AR77" s="15" t="s">
        <v>163</v>
      </c>
      <c r="AS77" s="15"/>
      <c r="AT77" s="15"/>
      <c r="AU77" s="15"/>
      <c r="AV77" s="15"/>
      <c r="AW77" s="15"/>
      <c r="AX77" s="15"/>
      <c r="AY77" s="15" t="s">
        <v>163</v>
      </c>
      <c r="AZ77" s="15"/>
      <c r="BA77" s="15"/>
      <c r="BB77" s="15" t="s">
        <v>858</v>
      </c>
      <c r="BC77" s="15" t="s">
        <v>859</v>
      </c>
      <c r="BD77" s="15" t="s">
        <v>860</v>
      </c>
      <c r="BE77" s="15" t="s">
        <v>165</v>
      </c>
      <c r="BF77" s="15" t="s">
        <v>861</v>
      </c>
      <c r="BG77" s="15" t="s">
        <v>163</v>
      </c>
      <c r="BH77" s="15"/>
      <c r="BI77" s="15"/>
      <c r="BJ77" s="15"/>
      <c r="BK77" s="15"/>
      <c r="BL77" s="15"/>
      <c r="BM77" s="15"/>
      <c r="BN77" s="15"/>
      <c r="BO77" s="15" t="s">
        <v>169</v>
      </c>
      <c r="BP77" s="15" t="s">
        <v>181</v>
      </c>
      <c r="BQ77" s="15" t="s">
        <v>165</v>
      </c>
      <c r="BR77" s="15" t="s">
        <v>862</v>
      </c>
      <c r="BS77" s="15" t="s">
        <v>176</v>
      </c>
      <c r="BT77" s="15" t="s">
        <v>863</v>
      </c>
      <c r="BU77" s="15" t="s">
        <v>864</v>
      </c>
      <c r="BV77" s="15" t="s">
        <v>176</v>
      </c>
      <c r="BW77" s="15" t="s">
        <v>865</v>
      </c>
      <c r="BX77" s="15" t="s">
        <v>163</v>
      </c>
      <c r="BY77" s="15"/>
      <c r="BZ77" s="15"/>
      <c r="CA77" s="15"/>
      <c r="CB77" s="15"/>
      <c r="CC77" s="15"/>
      <c r="CD77" s="15" t="s">
        <v>171</v>
      </c>
      <c r="CE77" s="15"/>
      <c r="CF77" s="15"/>
      <c r="CG77" s="15"/>
      <c r="CH77" s="15" t="s">
        <v>163</v>
      </c>
      <c r="CI77" s="15"/>
      <c r="CJ77" s="15" t="s">
        <v>163</v>
      </c>
      <c r="CK77" s="15"/>
      <c r="CL77" s="15"/>
      <c r="CM77" s="15"/>
      <c r="CN77" s="15"/>
    </row>
    <row r="78" spans="1:92" hidden="1" x14ac:dyDescent="0.3">
      <c r="A78" s="15">
        <v>74</v>
      </c>
      <c r="B78" s="15">
        <v>1999</v>
      </c>
      <c r="C78" s="15" t="s">
        <v>157</v>
      </c>
      <c r="D78" s="15" t="s">
        <v>866</v>
      </c>
      <c r="E78" s="15" t="s">
        <v>258</v>
      </c>
      <c r="F78" s="15" t="s">
        <v>867</v>
      </c>
      <c r="G78" s="15" t="s">
        <v>200</v>
      </c>
      <c r="H78" s="15">
        <v>2016</v>
      </c>
      <c r="I78" s="15">
        <v>6</v>
      </c>
      <c r="J78" s="15" t="s">
        <v>163</v>
      </c>
      <c r="K78" s="15"/>
      <c r="L78" s="15"/>
      <c r="M78" s="15"/>
      <c r="N78" s="15" t="s">
        <v>163</v>
      </c>
      <c r="O78" s="15"/>
      <c r="P78" s="15"/>
      <c r="Q78" s="15" t="s">
        <v>868</v>
      </c>
      <c r="R78" s="15" t="s">
        <v>165</v>
      </c>
      <c r="S78" s="15"/>
      <c r="T78" s="15" t="s">
        <v>163</v>
      </c>
      <c r="U78" s="15" t="s">
        <v>163</v>
      </c>
      <c r="V78" s="15" t="s">
        <v>163</v>
      </c>
      <c r="W78" s="15"/>
      <c r="X78" s="15"/>
      <c r="Y78" s="15"/>
      <c r="Z78" s="15"/>
      <c r="AA78" s="15"/>
      <c r="AB78" s="15" t="s">
        <v>163</v>
      </c>
      <c r="AC78" s="15"/>
      <c r="AD78" s="15"/>
      <c r="AE78" s="15" t="s">
        <v>163</v>
      </c>
      <c r="AF78" s="15"/>
      <c r="AG78" s="15"/>
      <c r="AH78" s="15"/>
      <c r="AI78" s="15" t="s">
        <v>163</v>
      </c>
      <c r="AJ78" s="15"/>
      <c r="AK78" s="16"/>
      <c r="AM78" s="18"/>
      <c r="AN78" s="19" t="s">
        <v>163</v>
      </c>
      <c r="AO78" s="15"/>
      <c r="AP78" s="15"/>
      <c r="AQ78" s="15"/>
      <c r="AR78" s="15"/>
      <c r="AS78" s="15" t="s">
        <v>163</v>
      </c>
      <c r="AT78" s="15"/>
      <c r="AU78" s="15"/>
      <c r="AV78" s="15"/>
      <c r="AW78" s="15"/>
      <c r="AX78" s="15"/>
      <c r="AY78" s="15" t="s">
        <v>163</v>
      </c>
      <c r="AZ78" s="15"/>
      <c r="BA78" s="15"/>
      <c r="BB78" s="15" t="s">
        <v>869</v>
      </c>
      <c r="BC78" s="15" t="s">
        <v>870</v>
      </c>
      <c r="BD78" s="15" t="s">
        <v>176</v>
      </c>
      <c r="BE78" s="15" t="s">
        <v>165</v>
      </c>
      <c r="BF78" s="15" t="s">
        <v>871</v>
      </c>
      <c r="BG78" s="15"/>
      <c r="BH78" s="15" t="s">
        <v>163</v>
      </c>
      <c r="BI78" s="15" t="s">
        <v>163</v>
      </c>
      <c r="BJ78" s="15"/>
      <c r="BK78" s="15" t="s">
        <v>163</v>
      </c>
      <c r="BL78" s="15"/>
      <c r="BM78" s="15"/>
      <c r="BN78" s="15"/>
      <c r="BO78" s="15" t="s">
        <v>169</v>
      </c>
      <c r="BP78" s="15" t="s">
        <v>169</v>
      </c>
      <c r="BQ78" s="15" t="s">
        <v>176</v>
      </c>
      <c r="BR78" s="15"/>
      <c r="BS78" s="15" t="s">
        <v>176</v>
      </c>
      <c r="BU78" s="15" t="s">
        <v>872</v>
      </c>
      <c r="BV78" s="15" t="s">
        <v>165</v>
      </c>
      <c r="BW78" s="15"/>
      <c r="BX78" s="15" t="s">
        <v>163</v>
      </c>
      <c r="BY78" s="15"/>
      <c r="BZ78" s="15"/>
      <c r="CA78" s="15"/>
      <c r="CB78" s="15"/>
      <c r="CC78" s="15"/>
      <c r="CD78" s="15" t="s">
        <v>171</v>
      </c>
      <c r="CE78" s="15"/>
      <c r="CF78" s="15"/>
      <c r="CG78" s="15"/>
      <c r="CH78" s="15" t="s">
        <v>163</v>
      </c>
      <c r="CI78" s="15"/>
      <c r="CJ78" s="15" t="s">
        <v>163</v>
      </c>
      <c r="CK78" s="15"/>
      <c r="CL78" s="15"/>
      <c r="CM78" s="15"/>
      <c r="CN78" s="15"/>
    </row>
    <row r="79" spans="1:92" hidden="1" x14ac:dyDescent="0.3">
      <c r="A79" s="15">
        <v>75</v>
      </c>
      <c r="B79" s="15">
        <v>1995</v>
      </c>
      <c r="C79" s="15" t="s">
        <v>157</v>
      </c>
      <c r="D79" s="15" t="s">
        <v>158</v>
      </c>
      <c r="E79" s="15" t="s">
        <v>159</v>
      </c>
      <c r="F79" s="15" t="s">
        <v>586</v>
      </c>
      <c r="G79" s="15" t="s">
        <v>161</v>
      </c>
      <c r="H79" s="15">
        <v>2016</v>
      </c>
      <c r="I79" s="15">
        <v>6</v>
      </c>
      <c r="J79" s="15"/>
      <c r="K79" s="15"/>
      <c r="L79" s="15"/>
      <c r="M79" s="15" t="s">
        <v>163</v>
      </c>
      <c r="N79" s="15"/>
      <c r="O79" s="15"/>
      <c r="P79" s="15"/>
      <c r="Q79" s="15" t="s">
        <v>873</v>
      </c>
      <c r="R79" s="15" t="s">
        <v>165</v>
      </c>
      <c r="S79" s="15"/>
      <c r="T79" s="15"/>
      <c r="U79" s="15"/>
      <c r="V79" s="15" t="s">
        <v>163</v>
      </c>
      <c r="W79" s="15"/>
      <c r="X79" s="15" t="s">
        <v>163</v>
      </c>
      <c r="Y79" s="15" t="s">
        <v>163</v>
      </c>
      <c r="Z79" s="15"/>
      <c r="AA79" s="15"/>
      <c r="AB79" s="15" t="s">
        <v>163</v>
      </c>
      <c r="AC79" s="15"/>
      <c r="AD79" s="15"/>
      <c r="AE79" s="15"/>
      <c r="AF79" s="15"/>
      <c r="AG79" s="15"/>
      <c r="AH79" s="15"/>
      <c r="AI79" s="15" t="s">
        <v>163</v>
      </c>
      <c r="AJ79" s="15"/>
      <c r="AK79" s="16"/>
      <c r="AM79" s="18"/>
      <c r="AN79" s="19"/>
      <c r="AO79" s="15" t="s">
        <v>163</v>
      </c>
      <c r="AP79" s="15"/>
      <c r="AQ79" s="15"/>
      <c r="AR79" s="15"/>
      <c r="AS79" s="15"/>
      <c r="AT79" s="15"/>
      <c r="AU79" s="15"/>
      <c r="AV79" s="15"/>
      <c r="AW79" s="15"/>
      <c r="AX79" s="15"/>
      <c r="AY79" s="15"/>
      <c r="AZ79" s="15"/>
      <c r="BA79" s="15"/>
      <c r="BB79" s="15" t="s">
        <v>874</v>
      </c>
      <c r="BC79" s="15" t="s">
        <v>875</v>
      </c>
      <c r="BD79" s="15" t="s">
        <v>876</v>
      </c>
      <c r="BE79" s="15" t="s">
        <v>165</v>
      </c>
      <c r="BF79" s="15" t="s">
        <v>877</v>
      </c>
      <c r="BG79" s="15" t="s">
        <v>163</v>
      </c>
      <c r="BH79" s="15"/>
      <c r="BI79" s="15" t="s">
        <v>163</v>
      </c>
      <c r="BJ79" s="15" t="s">
        <v>163</v>
      </c>
      <c r="BK79" s="15"/>
      <c r="BL79" s="15" t="s">
        <v>163</v>
      </c>
      <c r="BM79" s="15"/>
      <c r="BN79" s="15"/>
      <c r="BO79" s="15" t="s">
        <v>169</v>
      </c>
      <c r="BP79" s="15" t="s">
        <v>169</v>
      </c>
      <c r="BQ79" s="15" t="s">
        <v>165</v>
      </c>
      <c r="BR79" s="15" t="s">
        <v>878</v>
      </c>
      <c r="BS79" s="15" t="s">
        <v>165</v>
      </c>
      <c r="BT79" s="15" t="s">
        <v>879</v>
      </c>
      <c r="BU79" s="15" t="s">
        <v>880</v>
      </c>
      <c r="BV79" s="15" t="s">
        <v>165</v>
      </c>
      <c r="BW79" s="15" t="s">
        <v>881</v>
      </c>
      <c r="BX79" s="15" t="s">
        <v>163</v>
      </c>
      <c r="BY79" s="15" t="s">
        <v>163</v>
      </c>
      <c r="BZ79" s="15" t="s">
        <v>163</v>
      </c>
      <c r="CA79" s="15"/>
      <c r="CB79" s="15"/>
      <c r="CC79" s="15"/>
      <c r="CD79" s="15"/>
      <c r="CE79" s="15" t="s">
        <v>184</v>
      </c>
      <c r="CF79" s="15"/>
      <c r="CG79" s="15"/>
      <c r="CH79" s="15" t="s">
        <v>163</v>
      </c>
      <c r="CI79" s="15"/>
      <c r="CJ79" s="15" t="s">
        <v>163</v>
      </c>
      <c r="CK79" s="15" t="s">
        <v>163</v>
      </c>
      <c r="CL79" s="15" t="s">
        <v>163</v>
      </c>
      <c r="CM79" s="15"/>
      <c r="CN79" s="15"/>
    </row>
    <row r="80" spans="1:92" hidden="1" x14ac:dyDescent="0.3">
      <c r="A80" s="15">
        <v>76</v>
      </c>
      <c r="B80" s="15">
        <v>1999</v>
      </c>
      <c r="C80" s="15" t="s">
        <v>882</v>
      </c>
      <c r="D80" s="15" t="s">
        <v>158</v>
      </c>
      <c r="E80" s="15" t="s">
        <v>159</v>
      </c>
      <c r="F80" s="15" t="s">
        <v>883</v>
      </c>
      <c r="G80" s="15" t="s">
        <v>161</v>
      </c>
      <c r="H80" s="15">
        <v>2016</v>
      </c>
      <c r="I80" s="15">
        <v>6</v>
      </c>
      <c r="J80" s="15"/>
      <c r="K80" s="15"/>
      <c r="L80" s="15"/>
      <c r="M80" s="15"/>
      <c r="N80" s="15" t="s">
        <v>163</v>
      </c>
      <c r="O80" s="15"/>
      <c r="P80" s="15"/>
      <c r="Q80" s="15" t="s">
        <v>884</v>
      </c>
      <c r="R80" s="15" t="s">
        <v>165</v>
      </c>
      <c r="S80" s="15"/>
      <c r="T80" s="15" t="s">
        <v>163</v>
      </c>
      <c r="U80" s="15"/>
      <c r="V80" s="15" t="s">
        <v>163</v>
      </c>
      <c r="W80" s="15"/>
      <c r="X80" s="15"/>
      <c r="Y80" s="15"/>
      <c r="Z80" s="15"/>
      <c r="AA80" s="15"/>
      <c r="AB80" s="15" t="s">
        <v>163</v>
      </c>
      <c r="AC80" s="15"/>
      <c r="AD80" s="15"/>
      <c r="AE80" s="15"/>
      <c r="AF80" s="15"/>
      <c r="AG80" s="15"/>
      <c r="AH80" s="15"/>
      <c r="AI80" s="15"/>
      <c r="AJ80" s="15" t="s">
        <v>163</v>
      </c>
      <c r="AK80" s="16"/>
      <c r="AM80" s="18"/>
      <c r="AN80" s="19" t="s">
        <v>163</v>
      </c>
      <c r="AO80" s="15" t="s">
        <v>163</v>
      </c>
      <c r="AP80" s="15" t="s">
        <v>163</v>
      </c>
      <c r="AQ80" s="15" t="s">
        <v>163</v>
      </c>
      <c r="AR80" s="15"/>
      <c r="AS80" s="15"/>
      <c r="AT80" s="15"/>
      <c r="AU80" s="15"/>
      <c r="AV80" s="15" t="s">
        <v>163</v>
      </c>
      <c r="AW80" s="15"/>
      <c r="AX80" s="15"/>
      <c r="AY80" s="15"/>
      <c r="AZ80" s="15"/>
      <c r="BA80" s="15"/>
      <c r="BB80" s="15" t="s">
        <v>885</v>
      </c>
      <c r="BC80" s="15" t="s">
        <v>886</v>
      </c>
      <c r="BD80" s="15"/>
      <c r="BE80" s="15" t="s">
        <v>165</v>
      </c>
      <c r="BF80" s="15" t="s">
        <v>887</v>
      </c>
      <c r="BG80" s="15" t="s">
        <v>163</v>
      </c>
      <c r="BH80" s="15"/>
      <c r="BI80" s="15"/>
      <c r="BJ80" s="15" t="s">
        <v>163</v>
      </c>
      <c r="BK80" s="15"/>
      <c r="BL80" s="15"/>
      <c r="BM80" s="15"/>
      <c r="BN80" s="15"/>
      <c r="BO80" s="15" t="s">
        <v>181</v>
      </c>
      <c r="BP80" s="15" t="s">
        <v>169</v>
      </c>
      <c r="BQ80" s="15" t="s">
        <v>165</v>
      </c>
      <c r="BR80" s="15" t="s">
        <v>888</v>
      </c>
      <c r="BS80" s="15" t="s">
        <v>176</v>
      </c>
      <c r="BT80" s="15" t="s">
        <v>889</v>
      </c>
      <c r="BU80" s="15" t="s">
        <v>890</v>
      </c>
      <c r="BV80" s="15" t="s">
        <v>176</v>
      </c>
      <c r="BW80" s="15" t="s">
        <v>891</v>
      </c>
      <c r="BX80" s="15"/>
      <c r="BY80" s="15" t="s">
        <v>163</v>
      </c>
      <c r="BZ80" s="15"/>
      <c r="CA80" s="15"/>
      <c r="CB80" s="15"/>
      <c r="CC80" s="15"/>
      <c r="CD80" s="15" t="s">
        <v>171</v>
      </c>
      <c r="CE80" s="15"/>
      <c r="CF80" s="15"/>
      <c r="CG80" s="15"/>
      <c r="CH80" s="15" t="s">
        <v>163</v>
      </c>
      <c r="CI80" s="15"/>
      <c r="CJ80" s="15"/>
      <c r="CK80" s="15" t="s">
        <v>163</v>
      </c>
      <c r="CL80" s="15"/>
      <c r="CM80" s="15"/>
      <c r="CN80" s="15"/>
    </row>
    <row r="81" spans="1:92" hidden="1" x14ac:dyDescent="0.3">
      <c r="A81" s="15">
        <v>77</v>
      </c>
      <c r="B81" s="15">
        <v>1998</v>
      </c>
      <c r="C81" s="15" t="s">
        <v>172</v>
      </c>
      <c r="D81" s="15" t="s">
        <v>158</v>
      </c>
      <c r="E81" s="15" t="s">
        <v>159</v>
      </c>
      <c r="F81" s="15" t="s">
        <v>892</v>
      </c>
      <c r="G81" s="15" t="s">
        <v>200</v>
      </c>
      <c r="H81" s="15">
        <v>2016</v>
      </c>
      <c r="I81" s="15">
        <v>6</v>
      </c>
      <c r="J81" s="15" t="s">
        <v>163</v>
      </c>
      <c r="K81" s="15"/>
      <c r="L81" s="15"/>
      <c r="M81" s="15"/>
      <c r="N81" s="15" t="s">
        <v>163</v>
      </c>
      <c r="O81" s="15"/>
      <c r="P81" s="15"/>
      <c r="Q81" s="15" t="s">
        <v>893</v>
      </c>
      <c r="R81" s="15" t="s">
        <v>165</v>
      </c>
      <c r="S81" s="15"/>
      <c r="T81" s="15"/>
      <c r="U81" s="15"/>
      <c r="V81" s="15" t="s">
        <v>163</v>
      </c>
      <c r="W81" s="15"/>
      <c r="X81" s="15" t="s">
        <v>163</v>
      </c>
      <c r="Y81" s="15" t="s">
        <v>163</v>
      </c>
      <c r="Z81" s="15"/>
      <c r="AA81" s="15"/>
      <c r="AB81" s="15" t="s">
        <v>163</v>
      </c>
      <c r="AC81" s="15"/>
      <c r="AD81" s="15"/>
      <c r="AE81" s="15"/>
      <c r="AF81" s="15"/>
      <c r="AG81" s="15"/>
      <c r="AH81" s="15"/>
      <c r="AI81" s="15"/>
      <c r="AJ81" s="15" t="s">
        <v>163</v>
      </c>
      <c r="AK81" s="16"/>
      <c r="AM81" s="18"/>
      <c r="AN81" s="19"/>
      <c r="AO81" s="15"/>
      <c r="AP81" s="15"/>
      <c r="AQ81" s="15"/>
      <c r="AR81" s="15"/>
      <c r="AS81" s="15"/>
      <c r="AT81" s="15"/>
      <c r="AU81" s="15"/>
      <c r="AV81" s="15"/>
      <c r="AW81" s="15" t="s">
        <v>163</v>
      </c>
      <c r="AX81" s="15"/>
      <c r="AY81" s="15"/>
      <c r="AZ81" s="15"/>
      <c r="BA81" s="15"/>
      <c r="BB81" s="15" t="s">
        <v>894</v>
      </c>
      <c r="BC81" s="15" t="s">
        <v>895</v>
      </c>
      <c r="BD81" s="15" t="s">
        <v>176</v>
      </c>
      <c r="BE81" s="15" t="s">
        <v>165</v>
      </c>
      <c r="BF81" s="15" t="s">
        <v>315</v>
      </c>
      <c r="BG81" s="15"/>
      <c r="BH81" s="15" t="s">
        <v>163</v>
      </c>
      <c r="BI81" s="15"/>
      <c r="BJ81" s="15"/>
      <c r="BK81" s="15"/>
      <c r="BL81" s="15"/>
      <c r="BM81" s="15"/>
      <c r="BN81" s="15"/>
      <c r="BO81" s="15" t="s">
        <v>181</v>
      </c>
      <c r="BP81" s="15" t="s">
        <v>181</v>
      </c>
      <c r="BQ81" s="15" t="s">
        <v>176</v>
      </c>
      <c r="BR81" s="15" t="s">
        <v>896</v>
      </c>
      <c r="BS81" s="15"/>
      <c r="BT81" s="15" t="s">
        <v>897</v>
      </c>
      <c r="BU81" s="15" t="s">
        <v>898</v>
      </c>
      <c r="BV81" s="15" t="s">
        <v>165</v>
      </c>
      <c r="BW81" s="15" t="s">
        <v>899</v>
      </c>
      <c r="BX81" s="15"/>
      <c r="BY81" s="15" t="s">
        <v>163</v>
      </c>
      <c r="BZ81" s="15"/>
      <c r="CA81" s="15"/>
      <c r="CB81" s="15"/>
      <c r="CC81" s="15"/>
      <c r="CD81" s="15"/>
      <c r="CE81" s="15" t="s">
        <v>184</v>
      </c>
      <c r="CF81" s="15"/>
      <c r="CG81" s="15"/>
      <c r="CH81" s="15" t="s">
        <v>163</v>
      </c>
      <c r="CI81" s="15" t="s">
        <v>163</v>
      </c>
      <c r="CJ81" s="15" t="s">
        <v>163</v>
      </c>
      <c r="CK81" s="15" t="s">
        <v>163</v>
      </c>
      <c r="CL81" s="15" t="s">
        <v>163</v>
      </c>
      <c r="CM81" s="15"/>
      <c r="CN81" s="15"/>
    </row>
    <row r="82" spans="1:92" hidden="1" x14ac:dyDescent="0.3">
      <c r="A82" s="15">
        <v>78</v>
      </c>
      <c r="B82" s="15">
        <v>1994</v>
      </c>
      <c r="C82" s="15" t="s">
        <v>172</v>
      </c>
      <c r="D82" s="15" t="s">
        <v>158</v>
      </c>
      <c r="E82" s="15" t="s">
        <v>159</v>
      </c>
      <c r="F82" s="15" t="s">
        <v>900</v>
      </c>
      <c r="G82" s="15" t="s">
        <v>161</v>
      </c>
      <c r="H82" s="15">
        <v>2016</v>
      </c>
      <c r="I82" s="15">
        <v>6</v>
      </c>
      <c r="J82" s="15"/>
      <c r="K82" s="15"/>
      <c r="L82" s="15" t="s">
        <v>163</v>
      </c>
      <c r="M82" s="15" t="s">
        <v>163</v>
      </c>
      <c r="N82" s="15" t="s">
        <v>163</v>
      </c>
      <c r="O82" s="15"/>
      <c r="P82" s="15"/>
      <c r="Q82" s="15" t="s">
        <v>901</v>
      </c>
      <c r="R82" s="15" t="s">
        <v>176</v>
      </c>
      <c r="S82" s="15" t="s">
        <v>188</v>
      </c>
      <c r="T82" s="15" t="s">
        <v>163</v>
      </c>
      <c r="U82" s="15"/>
      <c r="V82" s="15"/>
      <c r="W82" s="15"/>
      <c r="X82" s="15"/>
      <c r="Y82" s="15"/>
      <c r="Z82" s="15"/>
      <c r="AA82" s="15"/>
      <c r="AB82" s="15" t="s">
        <v>163</v>
      </c>
      <c r="AC82" s="15"/>
      <c r="AD82" s="15"/>
      <c r="AE82" s="15" t="s">
        <v>163</v>
      </c>
      <c r="AF82" s="15"/>
      <c r="AG82" s="15"/>
      <c r="AH82" s="15"/>
      <c r="AI82" s="15" t="s">
        <v>163</v>
      </c>
      <c r="AJ82" s="15" t="s">
        <v>163</v>
      </c>
      <c r="AK82" s="16"/>
      <c r="AM82" s="18"/>
      <c r="AN82" s="19"/>
      <c r="AO82" s="15" t="s">
        <v>163</v>
      </c>
      <c r="AP82" s="15"/>
      <c r="AQ82" s="15"/>
      <c r="AR82" s="15"/>
      <c r="AS82" s="15"/>
      <c r="AT82" s="15"/>
      <c r="AU82" s="15"/>
      <c r="AV82" s="15"/>
      <c r="AW82" s="15"/>
      <c r="AX82" s="15"/>
      <c r="AY82" s="15"/>
      <c r="AZ82" s="15"/>
      <c r="BA82" s="15"/>
      <c r="BB82" s="15" t="s">
        <v>214</v>
      </c>
      <c r="BC82" s="15" t="s">
        <v>902</v>
      </c>
      <c r="BD82" s="15" t="s">
        <v>903</v>
      </c>
      <c r="BE82" s="15" t="s">
        <v>165</v>
      </c>
      <c r="BF82" s="15" t="s">
        <v>904</v>
      </c>
      <c r="BG82" s="15"/>
      <c r="BH82" s="15"/>
      <c r="BI82" s="15" t="s">
        <v>163</v>
      </c>
      <c r="BJ82" s="15"/>
      <c r="BK82" s="15"/>
      <c r="BL82" s="15"/>
      <c r="BM82" s="15"/>
      <c r="BN82" s="15"/>
      <c r="BO82" s="15" t="s">
        <v>246</v>
      </c>
      <c r="BP82" s="15" t="s">
        <v>246</v>
      </c>
      <c r="BQ82" s="15"/>
      <c r="BR82" s="15" t="s">
        <v>905</v>
      </c>
      <c r="BS82" s="15"/>
      <c r="BT82" s="15" t="s">
        <v>906</v>
      </c>
      <c r="BU82" s="15" t="s">
        <v>907</v>
      </c>
      <c r="BV82" s="15" t="s">
        <v>165</v>
      </c>
      <c r="BW82" s="15" t="s">
        <v>908</v>
      </c>
      <c r="BX82" s="15" t="s">
        <v>163</v>
      </c>
      <c r="BY82" s="15"/>
      <c r="BZ82" s="15"/>
      <c r="CA82" s="15"/>
      <c r="CB82" s="15"/>
      <c r="CC82" s="15"/>
      <c r="CD82" s="15" t="s">
        <v>171</v>
      </c>
      <c r="CE82" s="15"/>
      <c r="CF82" s="15"/>
      <c r="CG82" s="15"/>
      <c r="CH82" s="15"/>
      <c r="CI82" s="15"/>
      <c r="CJ82" s="15" t="s">
        <v>163</v>
      </c>
      <c r="CK82" s="15"/>
      <c r="CL82" s="15"/>
      <c r="CM82" s="15"/>
      <c r="CN82" s="15"/>
    </row>
    <row r="83" spans="1:92" hidden="1" x14ac:dyDescent="0.3">
      <c r="A83" s="15">
        <v>79</v>
      </c>
      <c r="B83" s="15">
        <v>1997</v>
      </c>
      <c r="C83" s="15" t="s">
        <v>172</v>
      </c>
      <c r="D83" s="15" t="s">
        <v>158</v>
      </c>
      <c r="E83" s="15" t="s">
        <v>159</v>
      </c>
      <c r="F83" s="15" t="s">
        <v>909</v>
      </c>
      <c r="G83" s="15" t="s">
        <v>200</v>
      </c>
      <c r="H83" s="15">
        <v>2016</v>
      </c>
      <c r="I83" s="15">
        <v>6</v>
      </c>
      <c r="J83" s="15"/>
      <c r="K83" s="15"/>
      <c r="L83" s="15"/>
      <c r="M83" s="15"/>
      <c r="N83" s="15"/>
      <c r="O83" s="15" t="s">
        <v>163</v>
      </c>
      <c r="P83" s="15" t="s">
        <v>910</v>
      </c>
      <c r="Q83" s="15" t="s">
        <v>747</v>
      </c>
      <c r="R83" s="15" t="s">
        <v>165</v>
      </c>
      <c r="S83" s="15"/>
      <c r="T83" s="15"/>
      <c r="U83" s="15"/>
      <c r="V83" s="15"/>
      <c r="W83" s="15"/>
      <c r="X83" s="15" t="s">
        <v>163</v>
      </c>
      <c r="Y83" s="15"/>
      <c r="Z83" s="15"/>
      <c r="AA83" s="15"/>
      <c r="AB83" s="15" t="s">
        <v>163</v>
      </c>
      <c r="AC83" s="15"/>
      <c r="AD83" s="15"/>
      <c r="AE83" s="15"/>
      <c r="AF83" s="15"/>
      <c r="AG83" s="15"/>
      <c r="AH83" s="15"/>
      <c r="AI83" s="15"/>
      <c r="AJ83" s="15" t="s">
        <v>163</v>
      </c>
      <c r="AK83" s="16"/>
      <c r="AM83" s="18"/>
      <c r="AN83" s="19"/>
      <c r="AO83" s="15" t="s">
        <v>163</v>
      </c>
      <c r="AP83" s="15"/>
      <c r="AQ83" s="15"/>
      <c r="AR83" s="15"/>
      <c r="AS83" s="15"/>
      <c r="AT83" s="15"/>
      <c r="AU83" s="15"/>
      <c r="AV83" s="15" t="s">
        <v>163</v>
      </c>
      <c r="AW83" s="15" t="s">
        <v>163</v>
      </c>
      <c r="AX83" s="15"/>
      <c r="AY83" s="15"/>
      <c r="AZ83" s="15"/>
      <c r="BA83" s="15"/>
      <c r="BB83" s="15" t="s">
        <v>911</v>
      </c>
      <c r="BC83" s="15" t="s">
        <v>912</v>
      </c>
      <c r="BD83" s="15" t="s">
        <v>913</v>
      </c>
      <c r="BE83" s="15" t="s">
        <v>165</v>
      </c>
      <c r="BF83" s="15" t="s">
        <v>914</v>
      </c>
      <c r="BG83" s="15"/>
      <c r="BH83" s="15"/>
      <c r="BI83" s="15" t="s">
        <v>163</v>
      </c>
      <c r="BJ83" s="15" t="s">
        <v>163</v>
      </c>
      <c r="BK83" s="15"/>
      <c r="BL83" s="15"/>
      <c r="BM83" s="15"/>
      <c r="BN83" s="15"/>
      <c r="BO83" s="15" t="s">
        <v>181</v>
      </c>
      <c r="BP83" s="15" t="s">
        <v>169</v>
      </c>
      <c r="BQ83" s="15" t="s">
        <v>176</v>
      </c>
      <c r="BR83" s="15" t="s">
        <v>915</v>
      </c>
      <c r="BS83" s="15"/>
      <c r="BT83" s="15"/>
      <c r="BU83" s="15" t="s">
        <v>916</v>
      </c>
      <c r="BV83" s="15" t="s">
        <v>176</v>
      </c>
      <c r="BW83" s="15" t="s">
        <v>917</v>
      </c>
      <c r="BX83" s="15"/>
      <c r="BY83" s="15" t="s">
        <v>163</v>
      </c>
      <c r="BZ83" s="15"/>
      <c r="CA83" s="15"/>
      <c r="CB83" s="15"/>
      <c r="CC83" s="15" t="s">
        <v>211</v>
      </c>
      <c r="CD83" s="15"/>
      <c r="CE83" s="15"/>
      <c r="CF83" s="15"/>
      <c r="CG83" s="15"/>
      <c r="CH83" s="15"/>
      <c r="CI83" s="15" t="s">
        <v>163</v>
      </c>
      <c r="CJ83" s="15"/>
      <c r="CK83" s="15"/>
      <c r="CL83" s="15"/>
      <c r="CM83" s="15"/>
      <c r="CN83" s="15"/>
    </row>
    <row r="84" spans="1:92" hidden="1" x14ac:dyDescent="0.3">
      <c r="A84" s="15">
        <v>80</v>
      </c>
      <c r="B84" s="15">
        <v>1996</v>
      </c>
      <c r="C84" s="15" t="s">
        <v>172</v>
      </c>
      <c r="D84" s="15" t="s">
        <v>158</v>
      </c>
      <c r="E84" s="15" t="s">
        <v>159</v>
      </c>
      <c r="F84" s="15" t="s">
        <v>918</v>
      </c>
      <c r="G84" s="15" t="s">
        <v>161</v>
      </c>
      <c r="H84" s="15">
        <v>2016</v>
      </c>
      <c r="I84" s="15">
        <v>6</v>
      </c>
      <c r="J84" s="15"/>
      <c r="K84" s="15"/>
      <c r="L84" s="15"/>
      <c r="M84" s="15"/>
      <c r="N84" s="15" t="s">
        <v>163</v>
      </c>
      <c r="O84" s="15"/>
      <c r="P84" s="15"/>
      <c r="Q84" s="15" t="s">
        <v>919</v>
      </c>
      <c r="R84" s="15" t="s">
        <v>176</v>
      </c>
      <c r="S84" s="15" t="s">
        <v>390</v>
      </c>
      <c r="T84" s="15"/>
      <c r="U84" s="15"/>
      <c r="V84" s="15" t="s">
        <v>163</v>
      </c>
      <c r="W84" s="15"/>
      <c r="X84" s="15"/>
      <c r="Y84" s="15"/>
      <c r="Z84" s="15"/>
      <c r="AA84" s="15"/>
      <c r="AB84" s="15" t="s">
        <v>163</v>
      </c>
      <c r="AC84" s="15"/>
      <c r="AD84" s="15"/>
      <c r="AE84" s="15"/>
      <c r="AF84" s="15"/>
      <c r="AG84" s="15"/>
      <c r="AH84" s="15"/>
      <c r="AI84" s="15"/>
      <c r="AJ84" s="15" t="s">
        <v>163</v>
      </c>
      <c r="AK84" s="16"/>
      <c r="AM84" s="18"/>
      <c r="AN84" s="19"/>
      <c r="AO84" s="15" t="s">
        <v>163</v>
      </c>
      <c r="AP84" s="15"/>
      <c r="AQ84" s="15"/>
      <c r="AR84" s="15"/>
      <c r="AS84" s="15"/>
      <c r="AT84" s="15"/>
      <c r="AU84" s="15"/>
      <c r="AV84" s="15" t="s">
        <v>163</v>
      </c>
      <c r="AW84" s="15" t="s">
        <v>163</v>
      </c>
      <c r="AX84" s="15"/>
      <c r="AY84" s="15"/>
      <c r="AZ84" s="15"/>
      <c r="BA84" s="15"/>
      <c r="BB84" s="15" t="s">
        <v>920</v>
      </c>
      <c r="BC84" s="15" t="s">
        <v>921</v>
      </c>
      <c r="BD84" s="15" t="s">
        <v>922</v>
      </c>
      <c r="BE84" s="15" t="s">
        <v>165</v>
      </c>
      <c r="BF84" s="15" t="s">
        <v>923</v>
      </c>
      <c r="BG84" s="15"/>
      <c r="BH84" s="15"/>
      <c r="BI84" s="15"/>
      <c r="BJ84" s="15"/>
      <c r="BK84" s="15" t="s">
        <v>163</v>
      </c>
      <c r="BL84" s="15"/>
      <c r="BM84" s="15"/>
      <c r="BN84" s="15"/>
      <c r="BO84" s="15" t="s">
        <v>169</v>
      </c>
      <c r="BP84" s="15" t="s">
        <v>169</v>
      </c>
      <c r="BQ84" s="15" t="s">
        <v>165</v>
      </c>
      <c r="BR84" s="15"/>
      <c r="BS84" s="15" t="s">
        <v>165</v>
      </c>
      <c r="BT84" s="15"/>
      <c r="BU84" s="15" t="s">
        <v>834</v>
      </c>
      <c r="BV84" s="15" t="s">
        <v>165</v>
      </c>
      <c r="BW84" s="15"/>
      <c r="BX84" s="15" t="s">
        <v>163</v>
      </c>
      <c r="BY84" s="15"/>
      <c r="BZ84" s="15"/>
      <c r="CA84" s="15"/>
      <c r="CB84" s="15"/>
      <c r="CC84" s="15"/>
      <c r="CD84" s="15" t="s">
        <v>171</v>
      </c>
      <c r="CE84" s="15"/>
      <c r="CF84" s="15"/>
      <c r="CG84" s="15"/>
      <c r="CH84" s="15"/>
      <c r="CI84" s="15"/>
      <c r="CJ84" s="15"/>
      <c r="CK84" s="15" t="s">
        <v>163</v>
      </c>
      <c r="CL84" s="15"/>
      <c r="CM84" s="15"/>
      <c r="CN84" s="15"/>
    </row>
    <row r="85" spans="1:92" hidden="1" x14ac:dyDescent="0.3">
      <c r="A85" s="15">
        <v>81</v>
      </c>
      <c r="B85" s="15">
        <v>1998</v>
      </c>
      <c r="C85" s="15" t="s">
        <v>157</v>
      </c>
      <c r="D85" s="15" t="s">
        <v>158</v>
      </c>
      <c r="E85" s="15" t="s">
        <v>159</v>
      </c>
      <c r="F85" s="15" t="s">
        <v>924</v>
      </c>
      <c r="G85" s="15" t="s">
        <v>161</v>
      </c>
      <c r="H85" s="15">
        <v>2016</v>
      </c>
      <c r="I85" s="15">
        <v>6</v>
      </c>
      <c r="J85" s="15"/>
      <c r="K85" s="15"/>
      <c r="L85" s="15"/>
      <c r="M85" s="15"/>
      <c r="N85" s="15" t="s">
        <v>163</v>
      </c>
      <c r="O85" s="15"/>
      <c r="P85" s="15"/>
      <c r="Q85" s="15" t="s">
        <v>925</v>
      </c>
      <c r="R85" s="15" t="s">
        <v>176</v>
      </c>
      <c r="S85" s="15" t="s">
        <v>926</v>
      </c>
      <c r="T85" s="15" t="s">
        <v>163</v>
      </c>
      <c r="U85" s="15"/>
      <c r="V85" s="15"/>
      <c r="W85" s="15"/>
      <c r="X85" s="15" t="s">
        <v>163</v>
      </c>
      <c r="Y85" s="15"/>
      <c r="Z85" s="15"/>
      <c r="AA85" s="15"/>
      <c r="AB85" s="15"/>
      <c r="AC85" s="15" t="s">
        <v>163</v>
      </c>
      <c r="AD85" s="15"/>
      <c r="AE85" s="15"/>
      <c r="AF85" s="15"/>
      <c r="AG85" s="15"/>
      <c r="AH85" s="15"/>
      <c r="AI85" s="15"/>
      <c r="AJ85" s="15" t="s">
        <v>163</v>
      </c>
      <c r="AK85" s="16"/>
      <c r="AM85" s="18"/>
      <c r="AN85" s="19" t="s">
        <v>163</v>
      </c>
      <c r="AO85" s="15" t="s">
        <v>163</v>
      </c>
      <c r="AP85" s="15"/>
      <c r="AQ85" s="15"/>
      <c r="AR85" s="15" t="s">
        <v>163</v>
      </c>
      <c r="AS85" s="15"/>
      <c r="AT85" s="15"/>
      <c r="AU85" s="15" t="s">
        <v>163</v>
      </c>
      <c r="AV85" s="15"/>
      <c r="AW85" s="15"/>
      <c r="AX85" s="15"/>
      <c r="AY85" s="15" t="s">
        <v>163</v>
      </c>
      <c r="AZ85" s="15"/>
      <c r="BA85" s="15"/>
      <c r="BB85" s="15" t="s">
        <v>920</v>
      </c>
      <c r="BC85" s="15" t="s">
        <v>927</v>
      </c>
      <c r="BD85" s="15" t="s">
        <v>176</v>
      </c>
      <c r="BE85" s="15" t="s">
        <v>165</v>
      </c>
      <c r="BF85" s="15" t="s">
        <v>928</v>
      </c>
      <c r="BG85" s="15" t="s">
        <v>163</v>
      </c>
      <c r="BH85" s="15"/>
      <c r="BI85" s="15" t="s">
        <v>163</v>
      </c>
      <c r="BJ85" s="15"/>
      <c r="BK85" s="15"/>
      <c r="BL85" s="15"/>
      <c r="BM85" s="15"/>
      <c r="BN85" s="15"/>
      <c r="BO85" s="15" t="s">
        <v>169</v>
      </c>
      <c r="BP85" s="15" t="s">
        <v>181</v>
      </c>
      <c r="BQ85" s="15" t="s">
        <v>165</v>
      </c>
      <c r="BR85" s="15"/>
      <c r="BS85" s="15" t="s">
        <v>176</v>
      </c>
      <c r="BT85" s="15" t="s">
        <v>929</v>
      </c>
      <c r="BU85" s="15" t="s">
        <v>930</v>
      </c>
      <c r="BV85" s="15" t="s">
        <v>165</v>
      </c>
      <c r="BW85" s="15"/>
      <c r="BX85" s="15" t="s">
        <v>163</v>
      </c>
      <c r="BY85" s="15" t="s">
        <v>163</v>
      </c>
      <c r="BZ85" s="15"/>
      <c r="CA85" s="15"/>
      <c r="CB85" s="15"/>
      <c r="CC85" s="15" t="s">
        <v>211</v>
      </c>
      <c r="CD85" s="15"/>
      <c r="CE85" s="15"/>
      <c r="CF85" s="15"/>
      <c r="CG85" s="15"/>
      <c r="CH85" s="15" t="s">
        <v>163</v>
      </c>
      <c r="CI85" s="15"/>
      <c r="CJ85" s="15" t="s">
        <v>163</v>
      </c>
      <c r="CK85" s="15"/>
      <c r="CL85" s="15"/>
      <c r="CM85" s="15"/>
      <c r="CN85" s="15"/>
    </row>
    <row r="86" spans="1:92" hidden="1" x14ac:dyDescent="0.3">
      <c r="A86" s="15">
        <v>82</v>
      </c>
      <c r="B86" s="15">
        <v>1999</v>
      </c>
      <c r="C86" s="15" t="s">
        <v>157</v>
      </c>
      <c r="D86" s="15"/>
      <c r="E86" s="15" t="s">
        <v>258</v>
      </c>
      <c r="F86" s="15" t="s">
        <v>931</v>
      </c>
      <c r="G86" s="15" t="s">
        <v>161</v>
      </c>
      <c r="H86" s="15">
        <v>2016</v>
      </c>
      <c r="I86" s="15">
        <v>6</v>
      </c>
      <c r="J86" s="15"/>
      <c r="K86" s="15"/>
      <c r="L86" s="15"/>
      <c r="M86" s="15"/>
      <c r="N86" s="15" t="s">
        <v>163</v>
      </c>
      <c r="O86" s="15"/>
      <c r="P86" s="15"/>
      <c r="Q86" s="15" t="s">
        <v>932</v>
      </c>
      <c r="R86" s="15" t="s">
        <v>165</v>
      </c>
      <c r="S86" s="15"/>
      <c r="T86" s="15"/>
      <c r="U86" s="15" t="s">
        <v>163</v>
      </c>
      <c r="V86" s="15" t="s">
        <v>163</v>
      </c>
      <c r="W86" s="15"/>
      <c r="X86" s="15"/>
      <c r="Y86" s="15"/>
      <c r="Z86" s="15"/>
      <c r="AA86" s="15"/>
      <c r="AB86" s="15" t="s">
        <v>163</v>
      </c>
      <c r="AC86" s="15" t="s">
        <v>163</v>
      </c>
      <c r="AD86" s="15"/>
      <c r="AE86" s="15"/>
      <c r="AF86" s="15"/>
      <c r="AG86" s="15"/>
      <c r="AH86" s="15"/>
      <c r="AI86" s="15"/>
      <c r="AJ86" s="15" t="s">
        <v>163</v>
      </c>
      <c r="AK86" s="16"/>
      <c r="AM86" s="18"/>
      <c r="AN86" s="19" t="s">
        <v>163</v>
      </c>
      <c r="AO86" s="15"/>
      <c r="AP86" s="15"/>
      <c r="AQ86" s="15" t="s">
        <v>163</v>
      </c>
      <c r="AR86" s="15" t="s">
        <v>163</v>
      </c>
      <c r="AS86" s="15"/>
      <c r="AT86" s="15" t="s">
        <v>163</v>
      </c>
      <c r="AU86" s="15" t="s">
        <v>163</v>
      </c>
      <c r="AV86" s="15"/>
      <c r="AW86" s="15"/>
      <c r="AX86" s="15"/>
      <c r="AY86" s="15" t="s">
        <v>163</v>
      </c>
      <c r="AZ86" s="15"/>
      <c r="BA86" s="15"/>
      <c r="BB86" s="15" t="s">
        <v>933</v>
      </c>
      <c r="BC86" s="15" t="s">
        <v>934</v>
      </c>
      <c r="BD86" s="15" t="s">
        <v>176</v>
      </c>
      <c r="BE86" s="15" t="s">
        <v>165</v>
      </c>
      <c r="BF86" s="15" t="s">
        <v>287</v>
      </c>
      <c r="BG86" s="15" t="s">
        <v>163</v>
      </c>
      <c r="BH86" s="15"/>
      <c r="BI86" s="15" t="s">
        <v>163</v>
      </c>
      <c r="BJ86" s="15" t="s">
        <v>163</v>
      </c>
      <c r="BK86" s="15" t="s">
        <v>163</v>
      </c>
      <c r="BL86" s="15" t="s">
        <v>163</v>
      </c>
      <c r="BM86" s="15"/>
      <c r="BN86" s="15"/>
      <c r="BO86" s="15" t="s">
        <v>169</v>
      </c>
      <c r="BP86" s="15" t="s">
        <v>169</v>
      </c>
      <c r="BQ86" s="15" t="s">
        <v>165</v>
      </c>
      <c r="BR86" s="15" t="s">
        <v>935</v>
      </c>
      <c r="BS86" s="15" t="s">
        <v>176</v>
      </c>
      <c r="BT86" s="15" t="s">
        <v>936</v>
      </c>
      <c r="BU86" s="15" t="s">
        <v>937</v>
      </c>
      <c r="BV86" s="15" t="s">
        <v>165</v>
      </c>
      <c r="BW86" s="15" t="s">
        <v>938</v>
      </c>
      <c r="BX86" s="15" t="s">
        <v>163</v>
      </c>
      <c r="BY86" s="15" t="s">
        <v>163</v>
      </c>
      <c r="BZ86" s="15" t="s">
        <v>163</v>
      </c>
      <c r="CA86" s="15"/>
      <c r="CB86" s="15"/>
      <c r="CC86" s="15"/>
      <c r="CD86" s="15" t="s">
        <v>171</v>
      </c>
      <c r="CE86" s="15"/>
      <c r="CF86" s="15"/>
      <c r="CG86" s="15"/>
      <c r="CH86" s="15" t="s">
        <v>163</v>
      </c>
      <c r="CI86" s="15"/>
      <c r="CJ86" s="15"/>
      <c r="CK86" s="15"/>
      <c r="CL86" s="15"/>
      <c r="CM86" s="15"/>
      <c r="CN86" s="15"/>
    </row>
    <row r="87" spans="1:92" hidden="1" x14ac:dyDescent="0.3">
      <c r="A87" s="15">
        <v>83</v>
      </c>
      <c r="B87" s="15">
        <v>1995</v>
      </c>
      <c r="C87" s="15" t="s">
        <v>172</v>
      </c>
      <c r="D87" s="15" t="s">
        <v>349</v>
      </c>
      <c r="E87" s="15" t="s">
        <v>159</v>
      </c>
      <c r="F87" s="15" t="s">
        <v>939</v>
      </c>
      <c r="G87" s="15" t="s">
        <v>161</v>
      </c>
      <c r="H87" s="15">
        <v>2016</v>
      </c>
      <c r="I87" s="15">
        <v>6</v>
      </c>
      <c r="J87" s="15"/>
      <c r="K87" s="15"/>
      <c r="L87" s="15"/>
      <c r="M87" s="15"/>
      <c r="N87" s="15" t="s">
        <v>163</v>
      </c>
      <c r="O87" s="15"/>
      <c r="P87" s="15"/>
      <c r="Q87" s="15" t="s">
        <v>940</v>
      </c>
      <c r="R87" s="15" t="s">
        <v>165</v>
      </c>
      <c r="S87" s="15"/>
      <c r="T87" s="15" t="s">
        <v>163</v>
      </c>
      <c r="U87" s="15"/>
      <c r="V87" s="15"/>
      <c r="W87" s="15" t="s">
        <v>163</v>
      </c>
      <c r="X87" s="15" t="s">
        <v>163</v>
      </c>
      <c r="Y87" s="15" t="s">
        <v>163</v>
      </c>
      <c r="Z87" s="15"/>
      <c r="AA87" s="15"/>
      <c r="AB87" s="15" t="s">
        <v>163</v>
      </c>
      <c r="AC87" s="15" t="s">
        <v>163</v>
      </c>
      <c r="AD87" s="15"/>
      <c r="AE87" s="15"/>
      <c r="AF87" s="15"/>
      <c r="AG87" s="15"/>
      <c r="AH87" s="15"/>
      <c r="AI87" s="15" t="s">
        <v>163</v>
      </c>
      <c r="AJ87" s="15" t="s">
        <v>163</v>
      </c>
      <c r="AK87" s="16"/>
      <c r="AM87" s="18"/>
      <c r="AN87" s="19" t="s">
        <v>163</v>
      </c>
      <c r="AO87" s="15"/>
      <c r="AP87" s="15"/>
      <c r="AQ87" s="15"/>
      <c r="AR87" s="15" t="s">
        <v>163</v>
      </c>
      <c r="AS87" s="15"/>
      <c r="AT87" s="15"/>
      <c r="AU87" s="15" t="s">
        <v>163</v>
      </c>
      <c r="AV87" s="15"/>
      <c r="AW87" s="15"/>
      <c r="AX87" s="15"/>
      <c r="AY87" s="15" t="s">
        <v>163</v>
      </c>
      <c r="AZ87" s="15"/>
      <c r="BA87" s="15"/>
      <c r="BB87" s="15" t="s">
        <v>941</v>
      </c>
      <c r="BC87" s="15" t="s">
        <v>942</v>
      </c>
      <c r="BD87" s="15" t="s">
        <v>176</v>
      </c>
      <c r="BE87" s="15" t="s">
        <v>165</v>
      </c>
      <c r="BF87" s="15" t="s">
        <v>943</v>
      </c>
      <c r="BG87" s="15" t="s">
        <v>163</v>
      </c>
      <c r="BH87" s="15"/>
      <c r="BI87" s="15"/>
      <c r="BJ87" s="15" t="s">
        <v>163</v>
      </c>
      <c r="BK87" s="15"/>
      <c r="BL87" s="15"/>
      <c r="BM87" s="15"/>
      <c r="BN87" s="15"/>
      <c r="BO87" s="15" t="s">
        <v>181</v>
      </c>
      <c r="BP87" s="15" t="s">
        <v>181</v>
      </c>
      <c r="BQ87" s="15" t="s">
        <v>165</v>
      </c>
      <c r="BR87" s="15"/>
      <c r="BS87" s="15" t="s">
        <v>176</v>
      </c>
      <c r="BT87" s="15"/>
      <c r="BU87" s="15" t="s">
        <v>944</v>
      </c>
      <c r="BV87" s="15" t="s">
        <v>176</v>
      </c>
      <c r="BW87" s="15" t="s">
        <v>945</v>
      </c>
      <c r="BX87" s="15" t="s">
        <v>163</v>
      </c>
      <c r="BY87" s="15"/>
      <c r="BZ87" s="15" t="s">
        <v>163</v>
      </c>
      <c r="CA87" s="15"/>
      <c r="CB87" s="15"/>
      <c r="CC87" s="15"/>
      <c r="CD87" s="15"/>
      <c r="CE87" s="15" t="s">
        <v>184</v>
      </c>
      <c r="CF87" s="15"/>
      <c r="CG87" s="15"/>
      <c r="CH87" s="15"/>
      <c r="CI87" s="15" t="s">
        <v>163</v>
      </c>
      <c r="CJ87" s="15" t="s">
        <v>163</v>
      </c>
      <c r="CK87" s="15"/>
      <c r="CL87" s="15" t="s">
        <v>163</v>
      </c>
      <c r="CM87" s="15"/>
      <c r="CN87" s="15"/>
    </row>
    <row r="88" spans="1:92" hidden="1" x14ac:dyDescent="0.3">
      <c r="A88" s="15">
        <v>84</v>
      </c>
      <c r="B88" s="15">
        <v>1998</v>
      </c>
      <c r="C88" s="15" t="s">
        <v>157</v>
      </c>
      <c r="D88" s="15" t="s">
        <v>946</v>
      </c>
      <c r="E88" s="15" t="s">
        <v>159</v>
      </c>
      <c r="F88" s="15" t="s">
        <v>947</v>
      </c>
      <c r="G88" s="15" t="s">
        <v>161</v>
      </c>
      <c r="H88" s="15">
        <v>2016</v>
      </c>
      <c r="I88" s="15">
        <v>6</v>
      </c>
      <c r="J88" s="15"/>
      <c r="K88" s="15"/>
      <c r="L88" s="15"/>
      <c r="M88" s="15"/>
      <c r="N88" s="15" t="s">
        <v>163</v>
      </c>
      <c r="O88" s="15"/>
      <c r="P88" s="15"/>
      <c r="Q88" s="15" t="s">
        <v>948</v>
      </c>
      <c r="R88" s="15" t="s">
        <v>165</v>
      </c>
      <c r="S88" s="15"/>
      <c r="T88" s="15"/>
      <c r="U88" s="15" t="s">
        <v>163</v>
      </c>
      <c r="V88" s="15"/>
      <c r="W88" s="15"/>
      <c r="X88" s="15"/>
      <c r="Y88" s="15"/>
      <c r="Z88" s="15"/>
      <c r="AA88" s="15"/>
      <c r="AB88" s="15" t="s">
        <v>163</v>
      </c>
      <c r="AC88" s="15" t="s">
        <v>163</v>
      </c>
      <c r="AD88" s="15"/>
      <c r="AE88" s="15"/>
      <c r="AF88" s="15"/>
      <c r="AG88" s="15"/>
      <c r="AH88" s="15"/>
      <c r="AI88" s="15"/>
      <c r="AJ88" s="15" t="s">
        <v>163</v>
      </c>
      <c r="AK88" s="16"/>
      <c r="AM88" s="18"/>
      <c r="AN88" s="19" t="s">
        <v>163</v>
      </c>
      <c r="AO88" s="15"/>
      <c r="AP88" s="15"/>
      <c r="AQ88" s="15"/>
      <c r="AR88" s="15"/>
      <c r="AS88" s="15"/>
      <c r="AT88" s="15"/>
      <c r="AU88" s="15" t="s">
        <v>163</v>
      </c>
      <c r="AV88" s="15"/>
      <c r="AW88" s="15" t="s">
        <v>163</v>
      </c>
      <c r="AX88" s="15"/>
      <c r="AY88" s="15" t="s">
        <v>163</v>
      </c>
      <c r="AZ88" s="15"/>
      <c r="BA88" s="15"/>
      <c r="BB88" s="15" t="s">
        <v>949</v>
      </c>
      <c r="BC88" s="15" t="s">
        <v>950</v>
      </c>
      <c r="BD88" s="15" t="s">
        <v>176</v>
      </c>
      <c r="BE88" s="15" t="s">
        <v>165</v>
      </c>
      <c r="BF88" s="15" t="s">
        <v>951</v>
      </c>
      <c r="BG88" s="15" t="s">
        <v>163</v>
      </c>
      <c r="BH88" s="15" t="s">
        <v>163</v>
      </c>
      <c r="BI88" s="15" t="s">
        <v>163</v>
      </c>
      <c r="BJ88" s="15" t="s">
        <v>163</v>
      </c>
      <c r="BK88" s="15" t="s">
        <v>163</v>
      </c>
      <c r="BL88" s="15"/>
      <c r="BM88" s="15"/>
      <c r="BN88" s="15"/>
      <c r="BO88" s="15" t="s">
        <v>181</v>
      </c>
      <c r="BP88" s="15" t="s">
        <v>316</v>
      </c>
      <c r="BQ88" s="15" t="s">
        <v>165</v>
      </c>
      <c r="BR88" s="15" t="s">
        <v>952</v>
      </c>
      <c r="BS88" s="15" t="s">
        <v>165</v>
      </c>
      <c r="BT88" s="15" t="s">
        <v>953</v>
      </c>
      <c r="BU88" s="15" t="s">
        <v>537</v>
      </c>
      <c r="BV88" s="15" t="s">
        <v>165</v>
      </c>
      <c r="BW88" s="15" t="s">
        <v>954</v>
      </c>
      <c r="BX88" s="15" t="s">
        <v>163</v>
      </c>
      <c r="BY88" s="15" t="s">
        <v>163</v>
      </c>
      <c r="BZ88" s="15" t="s">
        <v>163</v>
      </c>
      <c r="CA88" s="15"/>
      <c r="CB88" s="15"/>
      <c r="CC88" s="15"/>
      <c r="CD88" s="15"/>
      <c r="CE88" s="15" t="s">
        <v>184</v>
      </c>
      <c r="CF88" s="15"/>
      <c r="CG88" s="15"/>
      <c r="CH88" s="15" t="s">
        <v>163</v>
      </c>
      <c r="CI88" s="15"/>
      <c r="CJ88" s="15"/>
      <c r="CK88" s="15"/>
      <c r="CL88" s="15"/>
      <c r="CM88" s="15"/>
      <c r="CN88" s="15"/>
    </row>
    <row r="89" spans="1:92" hidden="1" x14ac:dyDescent="0.3">
      <c r="A89" s="15">
        <v>85</v>
      </c>
      <c r="B89" s="15">
        <v>1998</v>
      </c>
      <c r="C89" s="15" t="s">
        <v>157</v>
      </c>
      <c r="D89" s="15" t="s">
        <v>503</v>
      </c>
      <c r="E89" s="15" t="s">
        <v>258</v>
      </c>
      <c r="F89" s="15" t="s">
        <v>504</v>
      </c>
      <c r="G89" s="15" t="s">
        <v>161</v>
      </c>
      <c r="H89" s="15">
        <v>2016</v>
      </c>
      <c r="I89" s="15">
        <v>6</v>
      </c>
      <c r="J89" s="15"/>
      <c r="K89" s="15"/>
      <c r="L89" s="15"/>
      <c r="M89" s="15"/>
      <c r="N89" s="15" t="s">
        <v>163</v>
      </c>
      <c r="O89" s="15"/>
      <c r="P89" s="15"/>
      <c r="Q89" s="15" t="s">
        <v>955</v>
      </c>
      <c r="R89" s="15" t="s">
        <v>165</v>
      </c>
      <c r="S89" s="15"/>
      <c r="T89" s="15" t="s">
        <v>163</v>
      </c>
      <c r="U89" s="15"/>
      <c r="V89" s="15" t="s">
        <v>163</v>
      </c>
      <c r="W89" s="15"/>
      <c r="X89" s="15"/>
      <c r="Y89" s="15"/>
      <c r="Z89" s="15"/>
      <c r="AA89" s="15"/>
      <c r="AB89" s="15" t="s">
        <v>163</v>
      </c>
      <c r="AC89" s="15"/>
      <c r="AD89" s="15"/>
      <c r="AE89" s="15"/>
      <c r="AF89" s="15" t="s">
        <v>163</v>
      </c>
      <c r="AG89" s="15" t="s">
        <v>769</v>
      </c>
      <c r="AH89" s="15"/>
      <c r="AI89" s="15" t="s">
        <v>163</v>
      </c>
      <c r="AJ89" s="15" t="s">
        <v>163</v>
      </c>
      <c r="AK89" s="16"/>
      <c r="AM89" s="18"/>
      <c r="AN89" s="19"/>
      <c r="AO89" s="15"/>
      <c r="AP89" s="15"/>
      <c r="AQ89" s="15"/>
      <c r="AR89" s="15"/>
      <c r="AS89" s="15"/>
      <c r="AT89" s="15" t="s">
        <v>163</v>
      </c>
      <c r="AU89" s="15"/>
      <c r="AV89" s="15"/>
      <c r="AW89" s="15"/>
      <c r="AX89" s="15"/>
      <c r="AY89" s="15" t="s">
        <v>163</v>
      </c>
      <c r="AZ89" s="15"/>
      <c r="BA89" s="15"/>
      <c r="BB89" s="15" t="s">
        <v>956</v>
      </c>
      <c r="BC89" s="15" t="s">
        <v>957</v>
      </c>
      <c r="BD89" s="15" t="s">
        <v>176</v>
      </c>
      <c r="BE89" s="15" t="s">
        <v>165</v>
      </c>
      <c r="BF89" s="15" t="s">
        <v>287</v>
      </c>
      <c r="BG89" s="15"/>
      <c r="BH89" s="15"/>
      <c r="BI89" s="15" t="s">
        <v>163</v>
      </c>
      <c r="BJ89" s="15"/>
      <c r="BK89" s="15"/>
      <c r="BL89" s="15"/>
      <c r="BM89" s="15"/>
      <c r="BN89" s="15"/>
      <c r="BO89" s="15" t="s">
        <v>169</v>
      </c>
      <c r="BP89" s="15" t="s">
        <v>169</v>
      </c>
      <c r="BQ89" s="15" t="s">
        <v>165</v>
      </c>
      <c r="BR89" s="15" t="s">
        <v>958</v>
      </c>
      <c r="BS89" s="15" t="s">
        <v>176</v>
      </c>
      <c r="BT89" s="15" t="s">
        <v>959</v>
      </c>
      <c r="BU89" s="15" t="s">
        <v>960</v>
      </c>
      <c r="BV89" s="15" t="s">
        <v>165</v>
      </c>
      <c r="BW89" s="15" t="s">
        <v>961</v>
      </c>
      <c r="BX89" s="15" t="s">
        <v>163</v>
      </c>
      <c r="BY89" s="15"/>
      <c r="BZ89" s="15" t="s">
        <v>163</v>
      </c>
      <c r="CA89" s="15"/>
      <c r="CB89" s="15"/>
      <c r="CC89" s="15"/>
      <c r="CD89" s="15" t="s">
        <v>171</v>
      </c>
      <c r="CE89" s="15"/>
      <c r="CF89" s="15"/>
      <c r="CG89" s="15"/>
      <c r="CH89" s="15" t="s">
        <v>163</v>
      </c>
      <c r="CI89" s="15" t="s">
        <v>163</v>
      </c>
      <c r="CJ89" s="15"/>
      <c r="CK89" s="15"/>
      <c r="CL89" s="15"/>
      <c r="CM89" s="15"/>
      <c r="CN89" s="15"/>
    </row>
    <row r="90" spans="1:92" hidden="1" x14ac:dyDescent="0.3">
      <c r="A90" s="15">
        <v>86</v>
      </c>
      <c r="B90" s="15">
        <v>1997</v>
      </c>
      <c r="C90" s="15" t="s">
        <v>157</v>
      </c>
      <c r="D90" s="15" t="s">
        <v>158</v>
      </c>
      <c r="E90" s="15" t="s">
        <v>159</v>
      </c>
      <c r="F90" s="15" t="s">
        <v>962</v>
      </c>
      <c r="G90" s="15" t="s">
        <v>161</v>
      </c>
      <c r="H90" s="15">
        <v>2016</v>
      </c>
      <c r="I90" s="15">
        <v>6</v>
      </c>
      <c r="J90" s="15"/>
      <c r="K90" s="15"/>
      <c r="L90" s="15"/>
      <c r="M90" s="15"/>
      <c r="N90" s="15" t="s">
        <v>163</v>
      </c>
      <c r="O90" s="15"/>
      <c r="P90" s="15"/>
      <c r="Q90" s="15" t="s">
        <v>963</v>
      </c>
      <c r="R90" s="15" t="s">
        <v>165</v>
      </c>
      <c r="S90" s="15"/>
      <c r="T90" s="15" t="s">
        <v>163</v>
      </c>
      <c r="U90" s="15"/>
      <c r="V90" s="15" t="s">
        <v>163</v>
      </c>
      <c r="W90" s="15"/>
      <c r="X90" s="15"/>
      <c r="Y90" s="15"/>
      <c r="Z90" s="15"/>
      <c r="AA90" s="15"/>
      <c r="AB90" s="15" t="s">
        <v>163</v>
      </c>
      <c r="AC90" s="15" t="s">
        <v>163</v>
      </c>
      <c r="AD90" s="15"/>
      <c r="AE90" s="15"/>
      <c r="AF90" s="15"/>
      <c r="AG90" s="15"/>
      <c r="AH90" s="15"/>
      <c r="AI90" s="15" t="s">
        <v>163</v>
      </c>
      <c r="AJ90" s="15"/>
      <c r="AK90" s="16"/>
      <c r="AM90" s="18"/>
      <c r="AN90" s="19" t="s">
        <v>163</v>
      </c>
      <c r="AO90" s="15"/>
      <c r="AP90" s="15" t="s">
        <v>163</v>
      </c>
      <c r="AQ90" s="15"/>
      <c r="AR90" s="15"/>
      <c r="AS90" s="15"/>
      <c r="AT90" s="15"/>
      <c r="AU90" s="15"/>
      <c r="AV90" s="15"/>
      <c r="AW90" s="15"/>
      <c r="AX90" s="15"/>
      <c r="AY90" s="15" t="s">
        <v>163</v>
      </c>
      <c r="AZ90" s="15"/>
      <c r="BA90" s="15"/>
      <c r="BB90" s="15" t="s">
        <v>964</v>
      </c>
      <c r="BC90" s="15" t="s">
        <v>965</v>
      </c>
      <c r="BD90" s="15"/>
      <c r="BE90" s="15" t="s">
        <v>165</v>
      </c>
      <c r="BF90" s="15" t="s">
        <v>966</v>
      </c>
      <c r="BG90" s="15"/>
      <c r="BH90" s="15"/>
      <c r="BI90" s="15" t="s">
        <v>163</v>
      </c>
      <c r="BJ90" s="15"/>
      <c r="BK90" s="15" t="s">
        <v>163</v>
      </c>
      <c r="BL90" s="15"/>
      <c r="BM90" s="15"/>
      <c r="BN90" s="15"/>
      <c r="BO90" s="15" t="s">
        <v>169</v>
      </c>
      <c r="BP90" s="15" t="s">
        <v>169</v>
      </c>
      <c r="BQ90" s="15" t="s">
        <v>165</v>
      </c>
      <c r="BR90" s="15" t="s">
        <v>967</v>
      </c>
      <c r="BS90" s="15" t="s">
        <v>176</v>
      </c>
      <c r="BT90" s="15" t="s">
        <v>968</v>
      </c>
      <c r="BU90" s="15" t="s">
        <v>969</v>
      </c>
      <c r="BV90" s="15"/>
      <c r="BW90" s="15"/>
      <c r="BX90" s="15" t="s">
        <v>163</v>
      </c>
      <c r="BY90" s="15" t="s">
        <v>163</v>
      </c>
      <c r="BZ90" s="15"/>
      <c r="CA90" s="15"/>
      <c r="CB90" s="15"/>
      <c r="CC90" s="15"/>
      <c r="CD90" s="15" t="s">
        <v>171</v>
      </c>
      <c r="CE90" s="15"/>
      <c r="CF90" s="15"/>
      <c r="CG90" s="15"/>
      <c r="CH90" s="15" t="s">
        <v>163</v>
      </c>
      <c r="CI90" s="15"/>
      <c r="CJ90" s="15" t="s">
        <v>163</v>
      </c>
      <c r="CK90" s="15" t="s">
        <v>163</v>
      </c>
      <c r="CL90" s="15"/>
      <c r="CM90" s="15"/>
      <c r="CN90" s="15"/>
    </row>
    <row r="91" spans="1:92" hidden="1" x14ac:dyDescent="0.3">
      <c r="A91" s="15">
        <v>87</v>
      </c>
      <c r="B91" s="15">
        <v>1995</v>
      </c>
      <c r="C91" s="15" t="s">
        <v>157</v>
      </c>
      <c r="D91" s="15" t="s">
        <v>158</v>
      </c>
      <c r="E91" s="15" t="s">
        <v>159</v>
      </c>
      <c r="F91" s="15" t="s">
        <v>947</v>
      </c>
      <c r="G91" s="15" t="s">
        <v>161</v>
      </c>
      <c r="H91" s="15">
        <v>2016</v>
      </c>
      <c r="I91" s="15">
        <v>6</v>
      </c>
      <c r="J91" s="15"/>
      <c r="K91" s="15" t="s">
        <v>163</v>
      </c>
      <c r="L91" s="15" t="s">
        <v>163</v>
      </c>
      <c r="M91" s="15"/>
      <c r="N91" s="15" t="s">
        <v>163</v>
      </c>
      <c r="O91" s="15"/>
      <c r="P91" s="15"/>
      <c r="Q91" s="15" t="s">
        <v>970</v>
      </c>
      <c r="R91" s="15" t="s">
        <v>165</v>
      </c>
      <c r="S91" s="15"/>
      <c r="T91" s="15"/>
      <c r="U91" s="15"/>
      <c r="V91" s="15" t="s">
        <v>163</v>
      </c>
      <c r="W91" s="15"/>
      <c r="X91" s="15" t="s">
        <v>163</v>
      </c>
      <c r="Y91" s="15" t="s">
        <v>163</v>
      </c>
      <c r="Z91" s="15"/>
      <c r="AA91" s="15"/>
      <c r="AB91" s="15" t="s">
        <v>163</v>
      </c>
      <c r="AC91" s="15"/>
      <c r="AD91" s="15" t="s">
        <v>163</v>
      </c>
      <c r="AE91" s="15"/>
      <c r="AF91" s="15"/>
      <c r="AG91" s="15"/>
      <c r="AH91" s="15"/>
      <c r="AI91" s="15" t="s">
        <v>163</v>
      </c>
      <c r="AJ91" s="15" t="s">
        <v>163</v>
      </c>
      <c r="AK91" s="16"/>
      <c r="AM91" s="18"/>
      <c r="AN91" s="19" t="s">
        <v>163</v>
      </c>
      <c r="AO91" s="15"/>
      <c r="AP91" s="15" t="s">
        <v>163</v>
      </c>
      <c r="AQ91" s="15" t="s">
        <v>163</v>
      </c>
      <c r="AR91" s="15"/>
      <c r="AS91" s="15"/>
      <c r="AT91" s="15"/>
      <c r="AU91" s="15" t="s">
        <v>163</v>
      </c>
      <c r="AV91" s="15" t="s">
        <v>163</v>
      </c>
      <c r="AW91" s="15"/>
      <c r="AX91" s="15" t="s">
        <v>163</v>
      </c>
      <c r="AY91" s="15"/>
      <c r="AZ91" s="15"/>
      <c r="BA91" s="15"/>
      <c r="BB91" s="15" t="s">
        <v>971</v>
      </c>
      <c r="BC91" s="15"/>
      <c r="BD91" s="15" t="s">
        <v>972</v>
      </c>
      <c r="BE91" s="15" t="s">
        <v>165</v>
      </c>
      <c r="BF91" s="15" t="s">
        <v>973</v>
      </c>
      <c r="BG91" s="15"/>
      <c r="BH91" s="15" t="s">
        <v>163</v>
      </c>
      <c r="BI91" s="15" t="s">
        <v>163</v>
      </c>
      <c r="BJ91" s="15" t="s">
        <v>163</v>
      </c>
      <c r="BK91" s="15"/>
      <c r="BL91" s="15"/>
      <c r="BM91" s="15"/>
      <c r="BN91" s="15"/>
      <c r="BO91" s="15" t="s">
        <v>169</v>
      </c>
      <c r="BP91" s="15" t="s">
        <v>169</v>
      </c>
      <c r="BQ91" s="15" t="s">
        <v>165</v>
      </c>
      <c r="BR91" s="15" t="s">
        <v>974</v>
      </c>
      <c r="BS91" s="15" t="s">
        <v>165</v>
      </c>
      <c r="BT91" s="15" t="s">
        <v>975</v>
      </c>
      <c r="BU91" s="15" t="s">
        <v>976</v>
      </c>
      <c r="BV91" s="15" t="s">
        <v>165</v>
      </c>
      <c r="BW91" s="15" t="s">
        <v>977</v>
      </c>
      <c r="BX91" s="15"/>
      <c r="BY91" s="15" t="s">
        <v>163</v>
      </c>
      <c r="BZ91" s="15" t="s">
        <v>163</v>
      </c>
      <c r="CA91" s="15"/>
      <c r="CB91" s="15"/>
      <c r="CC91" s="15"/>
      <c r="CD91" s="15" t="s">
        <v>171</v>
      </c>
      <c r="CE91" s="15"/>
      <c r="CF91" s="15"/>
      <c r="CG91" s="15"/>
      <c r="CH91" s="15" t="s">
        <v>163</v>
      </c>
      <c r="CI91" s="15" t="s">
        <v>163</v>
      </c>
      <c r="CJ91" s="15" t="s">
        <v>163</v>
      </c>
      <c r="CK91" s="15"/>
      <c r="CL91" s="15"/>
      <c r="CM91" s="15"/>
      <c r="CN91" s="15"/>
    </row>
    <row r="92" spans="1:92" s="25" customFormat="1" hidden="1" x14ac:dyDescent="0.3">
      <c r="A92" s="20">
        <v>88</v>
      </c>
      <c r="B92" s="20">
        <v>1992</v>
      </c>
      <c r="C92" s="20" t="s">
        <v>157</v>
      </c>
      <c r="D92" s="20" t="s">
        <v>158</v>
      </c>
      <c r="E92" s="20" t="s">
        <v>159</v>
      </c>
      <c r="F92" s="20" t="s">
        <v>767</v>
      </c>
      <c r="G92" s="20" t="s">
        <v>200</v>
      </c>
      <c r="H92" s="20">
        <v>2015</v>
      </c>
      <c r="I92" s="20">
        <v>7</v>
      </c>
      <c r="J92" s="20"/>
      <c r="K92" s="20"/>
      <c r="L92" s="20"/>
      <c r="M92" s="20" t="s">
        <v>163</v>
      </c>
      <c r="N92" s="20"/>
      <c r="O92" s="20"/>
      <c r="P92" s="20"/>
      <c r="Q92" s="20" t="s">
        <v>978</v>
      </c>
      <c r="R92" s="20" t="s">
        <v>176</v>
      </c>
      <c r="S92" s="20" t="s">
        <v>979</v>
      </c>
      <c r="T92" s="20"/>
      <c r="U92" s="20"/>
      <c r="V92" s="20" t="s">
        <v>163</v>
      </c>
      <c r="W92" s="20" t="s">
        <v>163</v>
      </c>
      <c r="X92" s="20"/>
      <c r="Y92" s="20"/>
      <c r="Z92" s="20"/>
      <c r="AA92" s="20"/>
      <c r="AB92" s="20" t="s">
        <v>163</v>
      </c>
      <c r="AC92" s="20"/>
      <c r="AD92" s="20"/>
      <c r="AE92" s="20"/>
      <c r="AF92" s="20"/>
      <c r="AG92" s="20"/>
      <c r="AH92" s="20"/>
      <c r="AI92" s="20"/>
      <c r="AJ92" s="20" t="s">
        <v>163</v>
      </c>
      <c r="AK92" s="21"/>
      <c r="AL92" s="22"/>
      <c r="AM92" s="23"/>
      <c r="AN92" s="24"/>
      <c r="AO92" s="20" t="s">
        <v>163</v>
      </c>
      <c r="AP92" s="20"/>
      <c r="AQ92" s="20"/>
      <c r="AR92" s="20"/>
      <c r="AS92" s="20"/>
      <c r="AT92" s="20"/>
      <c r="AU92" s="20"/>
      <c r="AV92" s="20" t="s">
        <v>163</v>
      </c>
      <c r="AW92" s="20"/>
      <c r="AX92" s="20"/>
      <c r="AY92" s="20"/>
      <c r="AZ92" s="20"/>
      <c r="BA92" s="20"/>
      <c r="BB92" s="20" t="s">
        <v>980</v>
      </c>
      <c r="BC92" s="20" t="s">
        <v>981</v>
      </c>
      <c r="BD92" s="20" t="s">
        <v>982</v>
      </c>
      <c r="BE92" s="20" t="s">
        <v>165</v>
      </c>
      <c r="BF92" s="20" t="s">
        <v>983</v>
      </c>
      <c r="BG92" s="20"/>
      <c r="BH92" s="20"/>
      <c r="BI92" s="20"/>
      <c r="BJ92" s="20"/>
      <c r="BK92" s="20" t="s">
        <v>163</v>
      </c>
      <c r="BL92" s="20" t="s">
        <v>163</v>
      </c>
      <c r="BM92" s="20"/>
      <c r="BN92" s="20"/>
      <c r="BO92" s="20" t="s">
        <v>181</v>
      </c>
      <c r="BP92" s="20" t="s">
        <v>316</v>
      </c>
      <c r="BQ92" s="20" t="s">
        <v>176</v>
      </c>
      <c r="BR92" s="20" t="s">
        <v>984</v>
      </c>
      <c r="BS92" s="20" t="s">
        <v>176</v>
      </c>
      <c r="BT92" s="20" t="s">
        <v>985</v>
      </c>
      <c r="BU92" s="20" t="s">
        <v>986</v>
      </c>
      <c r="BV92" s="20" t="s">
        <v>165</v>
      </c>
      <c r="BW92" s="20" t="s">
        <v>987</v>
      </c>
      <c r="BX92" s="20" t="s">
        <v>163</v>
      </c>
      <c r="BY92" s="20" t="s">
        <v>163</v>
      </c>
      <c r="BZ92" s="20" t="s">
        <v>163</v>
      </c>
      <c r="CA92" s="20"/>
      <c r="CB92" s="20"/>
      <c r="CC92" s="20"/>
      <c r="CD92" s="20" t="s">
        <v>171</v>
      </c>
      <c r="CE92" s="20"/>
      <c r="CF92" s="20"/>
      <c r="CG92" s="20"/>
      <c r="CH92" s="20" t="s">
        <v>163</v>
      </c>
      <c r="CI92" s="20" t="s">
        <v>163</v>
      </c>
      <c r="CJ92" s="20" t="s">
        <v>163</v>
      </c>
      <c r="CK92" s="20"/>
      <c r="CL92" s="20"/>
      <c r="CM92" s="20"/>
      <c r="CN92" s="20"/>
    </row>
    <row r="93" spans="1:92" hidden="1" x14ac:dyDescent="0.3">
      <c r="A93" s="15">
        <v>89</v>
      </c>
      <c r="B93" s="15">
        <v>1997</v>
      </c>
      <c r="C93" s="15" t="s">
        <v>157</v>
      </c>
      <c r="D93" s="15"/>
      <c r="E93" s="15" t="s">
        <v>258</v>
      </c>
      <c r="F93" s="15" t="s">
        <v>988</v>
      </c>
      <c r="G93" s="15" t="s">
        <v>161</v>
      </c>
      <c r="H93" s="15">
        <v>2015</v>
      </c>
      <c r="I93" s="15">
        <v>8</v>
      </c>
      <c r="J93" s="15"/>
      <c r="K93" s="15"/>
      <c r="L93" s="15"/>
      <c r="M93" s="15"/>
      <c r="N93" s="15" t="s">
        <v>163</v>
      </c>
      <c r="O93" s="15"/>
      <c r="P93" s="15"/>
      <c r="Q93" s="15" t="s">
        <v>989</v>
      </c>
      <c r="R93" s="15" t="s">
        <v>176</v>
      </c>
      <c r="S93" s="15" t="s">
        <v>990</v>
      </c>
      <c r="T93" s="15"/>
      <c r="U93" s="15" t="s">
        <v>163</v>
      </c>
      <c r="V93" s="15" t="s">
        <v>163</v>
      </c>
      <c r="W93" s="15"/>
      <c r="X93" s="15"/>
      <c r="Y93" s="15"/>
      <c r="Z93" s="15"/>
      <c r="AA93" s="15"/>
      <c r="AB93" s="15" t="s">
        <v>163</v>
      </c>
      <c r="AC93" s="15"/>
      <c r="AD93" s="15"/>
      <c r="AE93" s="15" t="s">
        <v>163</v>
      </c>
      <c r="AF93" s="15"/>
      <c r="AG93" s="15"/>
      <c r="AH93" s="15"/>
      <c r="AI93" s="15"/>
      <c r="AJ93" s="15" t="s">
        <v>163</v>
      </c>
      <c r="AK93" s="16"/>
      <c r="AM93" s="18"/>
      <c r="AN93" s="19" t="s">
        <v>163</v>
      </c>
      <c r="AO93" s="15"/>
      <c r="AP93" s="15" t="s">
        <v>163</v>
      </c>
      <c r="AQ93" s="15"/>
      <c r="AR93" s="15"/>
      <c r="AS93" s="15"/>
      <c r="AT93" s="15"/>
      <c r="AU93" s="15" t="s">
        <v>163</v>
      </c>
      <c r="AV93" s="15"/>
      <c r="AW93" s="15"/>
      <c r="AX93" s="15"/>
      <c r="AY93" s="15"/>
      <c r="AZ93" s="15"/>
      <c r="BA93" s="15"/>
      <c r="BB93" s="15" t="s">
        <v>991</v>
      </c>
      <c r="BC93" s="15" t="s">
        <v>992</v>
      </c>
      <c r="BD93" s="15"/>
      <c r="BE93" s="15" t="s">
        <v>165</v>
      </c>
      <c r="BF93" s="15"/>
      <c r="BG93" s="15"/>
      <c r="BH93" s="15" t="s">
        <v>163</v>
      </c>
      <c r="BI93" s="15" t="s">
        <v>163</v>
      </c>
      <c r="BJ93" s="15"/>
      <c r="BK93" s="15"/>
      <c r="BL93" s="15"/>
      <c r="BM93" s="15"/>
      <c r="BN93" s="15"/>
      <c r="BO93" s="15" t="s">
        <v>246</v>
      </c>
      <c r="BP93" s="15" t="s">
        <v>169</v>
      </c>
      <c r="BQ93" s="15" t="s">
        <v>165</v>
      </c>
      <c r="BR93" s="15"/>
      <c r="BS93" s="15" t="s">
        <v>176</v>
      </c>
      <c r="BT93" s="15"/>
      <c r="BU93" s="15" t="s">
        <v>993</v>
      </c>
      <c r="BV93" s="15" t="s">
        <v>165</v>
      </c>
      <c r="BW93" s="15"/>
      <c r="BX93" s="15" t="s">
        <v>163</v>
      </c>
      <c r="BY93" s="15" t="s">
        <v>163</v>
      </c>
      <c r="BZ93" s="15"/>
      <c r="CA93" s="15"/>
      <c r="CB93" s="15"/>
      <c r="CC93" s="15" t="s">
        <v>211</v>
      </c>
      <c r="CD93" s="15"/>
      <c r="CE93" s="15"/>
      <c r="CF93" s="15"/>
      <c r="CG93" s="15"/>
      <c r="CH93" s="15" t="s">
        <v>163</v>
      </c>
      <c r="CI93" s="15" t="s">
        <v>163</v>
      </c>
      <c r="CJ93" s="15"/>
      <c r="CK93" s="15"/>
      <c r="CL93" s="15"/>
      <c r="CM93" s="15"/>
      <c r="CN93" s="15"/>
    </row>
    <row r="94" spans="1:92" hidden="1" x14ac:dyDescent="0.3">
      <c r="A94" s="15">
        <v>90</v>
      </c>
      <c r="B94" s="15">
        <v>1992</v>
      </c>
      <c r="C94" s="15" t="s">
        <v>95</v>
      </c>
      <c r="D94" s="15"/>
      <c r="E94" s="15" t="s">
        <v>258</v>
      </c>
      <c r="F94" s="15" t="s">
        <v>626</v>
      </c>
      <c r="G94" s="15" t="s">
        <v>200</v>
      </c>
      <c r="H94" s="15">
        <v>2015</v>
      </c>
      <c r="I94" s="15">
        <v>8</v>
      </c>
      <c r="J94" s="15" t="s">
        <v>163</v>
      </c>
      <c r="K94" s="15" t="s">
        <v>163</v>
      </c>
      <c r="L94" s="15" t="s">
        <v>163</v>
      </c>
      <c r="M94" s="15" t="s">
        <v>163</v>
      </c>
      <c r="N94" s="15" t="s">
        <v>163</v>
      </c>
      <c r="O94" s="15" t="s">
        <v>163</v>
      </c>
      <c r="P94" s="15" t="s">
        <v>994</v>
      </c>
      <c r="Q94" s="15" t="s">
        <v>995</v>
      </c>
      <c r="R94" s="15" t="s">
        <v>176</v>
      </c>
      <c r="S94" s="15" t="s">
        <v>177</v>
      </c>
      <c r="T94" s="15"/>
      <c r="U94" s="15"/>
      <c r="V94" s="15"/>
      <c r="W94" s="15"/>
      <c r="X94" s="15"/>
      <c r="Y94" s="15" t="s">
        <v>163</v>
      </c>
      <c r="Z94" s="15"/>
      <c r="AA94" s="15"/>
      <c r="AB94" s="15" t="s">
        <v>163</v>
      </c>
      <c r="AC94" s="15" t="s">
        <v>163</v>
      </c>
      <c r="AD94" s="15" t="s">
        <v>163</v>
      </c>
      <c r="AE94" s="15" t="s">
        <v>163</v>
      </c>
      <c r="AF94" s="15" t="s">
        <v>163</v>
      </c>
      <c r="AG94" s="15" t="s">
        <v>996</v>
      </c>
      <c r="AH94" s="15"/>
      <c r="AI94" s="15"/>
      <c r="AJ94" s="15" t="s">
        <v>163</v>
      </c>
      <c r="AK94" s="16" t="s">
        <v>163</v>
      </c>
      <c r="AM94" s="18"/>
      <c r="AN94" s="19" t="s">
        <v>163</v>
      </c>
      <c r="AO94" s="15" t="s">
        <v>163</v>
      </c>
      <c r="AP94" s="15" t="s">
        <v>163</v>
      </c>
      <c r="AQ94" s="15" t="s">
        <v>163</v>
      </c>
      <c r="AR94" s="15" t="s">
        <v>163</v>
      </c>
      <c r="AS94" s="15" t="s">
        <v>163</v>
      </c>
      <c r="AT94" s="15" t="s">
        <v>163</v>
      </c>
      <c r="AU94" s="15" t="s">
        <v>163</v>
      </c>
      <c r="AV94" s="15" t="s">
        <v>163</v>
      </c>
      <c r="AW94" s="15" t="s">
        <v>163</v>
      </c>
      <c r="AX94" s="15"/>
      <c r="AY94" s="15"/>
      <c r="AZ94" s="15" t="s">
        <v>163</v>
      </c>
      <c r="BA94" s="15" t="s">
        <v>997</v>
      </c>
      <c r="BB94" s="15" t="s">
        <v>998</v>
      </c>
      <c r="BC94" s="15"/>
      <c r="BD94" s="15"/>
      <c r="BE94" s="15"/>
      <c r="BF94" s="15"/>
      <c r="BG94" s="15"/>
      <c r="BH94" s="15"/>
      <c r="BI94" s="15"/>
      <c r="BJ94" s="15"/>
      <c r="BK94" s="15"/>
      <c r="BL94" s="15"/>
      <c r="BM94" s="15"/>
      <c r="BN94" s="15"/>
      <c r="BO94" s="15"/>
      <c r="BP94" s="15"/>
      <c r="BQ94" s="15"/>
      <c r="BR94" s="15"/>
      <c r="BS94" s="15"/>
      <c r="BT94" s="15"/>
      <c r="BU94" s="15"/>
      <c r="BV94" s="15"/>
      <c r="BW94" s="15"/>
      <c r="BX94" s="15"/>
      <c r="BY94" s="15"/>
      <c r="BZ94" s="15"/>
      <c r="CA94" s="15"/>
      <c r="CB94" s="15"/>
      <c r="CC94" s="15"/>
      <c r="CD94" s="15"/>
      <c r="CE94" s="15"/>
      <c r="CF94" s="15"/>
      <c r="CG94" s="15"/>
      <c r="CH94" s="15"/>
      <c r="CI94" s="15"/>
      <c r="CJ94" s="15"/>
      <c r="CK94" s="15"/>
      <c r="CL94" s="15"/>
      <c r="CM94" s="15"/>
      <c r="CN94" s="15"/>
    </row>
    <row r="95" spans="1:92" hidden="1" x14ac:dyDescent="0.3">
      <c r="A95" s="15">
        <v>91</v>
      </c>
      <c r="B95" s="15">
        <v>1995</v>
      </c>
      <c r="C95" s="15" t="s">
        <v>157</v>
      </c>
      <c r="D95" s="15" t="s">
        <v>158</v>
      </c>
      <c r="E95" s="15" t="s">
        <v>159</v>
      </c>
      <c r="F95" s="15" t="s">
        <v>709</v>
      </c>
      <c r="G95" s="15" t="s">
        <v>161</v>
      </c>
      <c r="H95" s="15">
        <v>2015</v>
      </c>
      <c r="I95" s="15">
        <v>8</v>
      </c>
      <c r="J95" s="15"/>
      <c r="K95" s="15"/>
      <c r="L95" s="15"/>
      <c r="M95" s="15"/>
      <c r="N95" s="15" t="s">
        <v>163</v>
      </c>
      <c r="O95" s="15"/>
      <c r="P95" s="15"/>
      <c r="Q95" s="15" t="s">
        <v>999</v>
      </c>
      <c r="R95" s="15" t="s">
        <v>165</v>
      </c>
      <c r="S95" s="15"/>
      <c r="T95" s="15"/>
      <c r="U95" s="15"/>
      <c r="V95" s="15"/>
      <c r="W95" s="15" t="s">
        <v>163</v>
      </c>
      <c r="X95" s="15"/>
      <c r="Y95" s="15"/>
      <c r="Z95" s="15"/>
      <c r="AA95" s="15"/>
      <c r="AB95" s="15" t="s">
        <v>163</v>
      </c>
      <c r="AC95" s="15"/>
      <c r="AD95" s="15"/>
      <c r="AE95" s="15"/>
      <c r="AF95" s="15"/>
      <c r="AG95" s="15"/>
      <c r="AH95" s="15"/>
      <c r="AI95" s="15" t="s">
        <v>163</v>
      </c>
      <c r="AJ95" s="15"/>
      <c r="AK95" s="16"/>
      <c r="AM95" s="18"/>
      <c r="AN95" s="19"/>
      <c r="AO95" s="15"/>
      <c r="AP95" s="15"/>
      <c r="AQ95" s="15"/>
      <c r="AR95" s="15" t="s">
        <v>163</v>
      </c>
      <c r="AS95" s="15"/>
      <c r="AT95" s="15"/>
      <c r="AU95" s="15"/>
      <c r="AV95" s="15"/>
      <c r="AW95" s="15"/>
      <c r="AX95" s="15"/>
      <c r="AY95" s="15"/>
      <c r="AZ95" s="15"/>
      <c r="BA95" s="15"/>
      <c r="BB95" s="15" t="s">
        <v>1000</v>
      </c>
      <c r="BC95" s="15" t="s">
        <v>1001</v>
      </c>
      <c r="BD95" s="15"/>
      <c r="BE95" s="15" t="s">
        <v>165</v>
      </c>
      <c r="BF95" s="15" t="s">
        <v>1002</v>
      </c>
      <c r="BG95" s="15"/>
      <c r="BH95" s="15"/>
      <c r="BI95" s="15"/>
      <c r="BJ95" s="15"/>
      <c r="BK95" s="15"/>
      <c r="BL95" s="15" t="s">
        <v>163</v>
      </c>
      <c r="BM95" s="15"/>
      <c r="BN95" s="15"/>
      <c r="BO95" s="15" t="s">
        <v>169</v>
      </c>
      <c r="BP95" s="15" t="s">
        <v>169</v>
      </c>
      <c r="BQ95" s="15" t="s">
        <v>176</v>
      </c>
      <c r="BR95" s="15" t="s">
        <v>1003</v>
      </c>
      <c r="BS95" s="15" t="s">
        <v>176</v>
      </c>
      <c r="BT95" s="15" t="s">
        <v>1004</v>
      </c>
      <c r="BU95" s="15" t="s">
        <v>824</v>
      </c>
      <c r="BV95" s="15" t="s">
        <v>165</v>
      </c>
      <c r="BW95" s="15" t="s">
        <v>1005</v>
      </c>
      <c r="BX95" s="15"/>
      <c r="BY95" s="15" t="s">
        <v>163</v>
      </c>
      <c r="BZ95" s="15"/>
      <c r="CA95" s="15"/>
      <c r="CB95" s="15"/>
      <c r="CC95" s="15"/>
      <c r="CD95" s="15" t="s">
        <v>171</v>
      </c>
      <c r="CE95" s="15"/>
      <c r="CF95" s="15"/>
      <c r="CG95" s="15"/>
      <c r="CH95" s="15"/>
      <c r="CI95" s="15" t="s">
        <v>163</v>
      </c>
      <c r="CJ95" s="15"/>
      <c r="CK95" s="15"/>
      <c r="CL95" s="15"/>
      <c r="CM95" s="15"/>
      <c r="CN95" s="15"/>
    </row>
    <row r="96" spans="1:92" hidden="1" x14ac:dyDescent="0.3">
      <c r="A96" s="15">
        <v>92</v>
      </c>
      <c r="B96" s="15">
        <v>1995</v>
      </c>
      <c r="C96" s="15" t="s">
        <v>172</v>
      </c>
      <c r="D96" s="15" t="s">
        <v>158</v>
      </c>
      <c r="E96" s="15" t="s">
        <v>159</v>
      </c>
      <c r="F96" s="15" t="s">
        <v>388</v>
      </c>
      <c r="G96" s="15" t="s">
        <v>161</v>
      </c>
      <c r="H96" s="15">
        <v>2015</v>
      </c>
      <c r="I96" s="15">
        <v>8</v>
      </c>
      <c r="J96" s="15"/>
      <c r="K96" s="15"/>
      <c r="L96" s="15"/>
      <c r="M96" s="15"/>
      <c r="N96" s="15" t="s">
        <v>163</v>
      </c>
      <c r="O96" s="15"/>
      <c r="P96" s="15"/>
      <c r="Q96" s="15" t="s">
        <v>1006</v>
      </c>
      <c r="R96" s="15" t="s">
        <v>176</v>
      </c>
      <c r="S96" s="15" t="s">
        <v>1007</v>
      </c>
      <c r="T96" s="15" t="s">
        <v>163</v>
      </c>
      <c r="U96" s="15"/>
      <c r="V96" s="15"/>
      <c r="W96" s="15" t="s">
        <v>163</v>
      </c>
      <c r="X96" s="15"/>
      <c r="Y96" s="15"/>
      <c r="Z96" s="15"/>
      <c r="AA96" s="15"/>
      <c r="AB96" s="15"/>
      <c r="AC96" s="15" t="s">
        <v>163</v>
      </c>
      <c r="AD96" s="15"/>
      <c r="AE96" s="15" t="s">
        <v>163</v>
      </c>
      <c r="AF96" s="15"/>
      <c r="AG96" s="15"/>
      <c r="AH96" s="15"/>
      <c r="AI96" s="15" t="s">
        <v>163</v>
      </c>
      <c r="AJ96" s="15"/>
      <c r="AK96" s="16"/>
      <c r="AM96" s="18"/>
      <c r="AN96" s="19"/>
      <c r="AO96" s="15"/>
      <c r="AP96" s="15"/>
      <c r="AQ96" s="15"/>
      <c r="AR96" s="15" t="s">
        <v>163</v>
      </c>
      <c r="AS96" s="15" t="s">
        <v>163</v>
      </c>
      <c r="AT96" s="15"/>
      <c r="AU96" s="15"/>
      <c r="AV96" s="15"/>
      <c r="AW96" s="15"/>
      <c r="AX96" s="15"/>
      <c r="AY96" s="15" t="s">
        <v>163</v>
      </c>
      <c r="AZ96" s="15"/>
      <c r="BA96" s="15"/>
      <c r="BB96" s="15" t="s">
        <v>619</v>
      </c>
      <c r="BC96" s="15"/>
      <c r="BD96" s="15"/>
      <c r="BE96" s="15" t="s">
        <v>165</v>
      </c>
      <c r="BF96" s="15" t="s">
        <v>328</v>
      </c>
      <c r="BG96" s="15" t="s">
        <v>163</v>
      </c>
      <c r="BH96" s="15"/>
      <c r="BI96" s="15" t="s">
        <v>163</v>
      </c>
      <c r="BJ96" s="15"/>
      <c r="BK96" s="15" t="s">
        <v>163</v>
      </c>
      <c r="BL96" s="15"/>
      <c r="BM96" s="15"/>
      <c r="BN96" s="15"/>
      <c r="BO96" s="15" t="s">
        <v>246</v>
      </c>
      <c r="BP96" s="15" t="s">
        <v>169</v>
      </c>
      <c r="BQ96" s="15" t="s">
        <v>165</v>
      </c>
      <c r="BR96" s="15" t="s">
        <v>1008</v>
      </c>
      <c r="BS96" s="15" t="s">
        <v>176</v>
      </c>
      <c r="BT96" s="15" t="s">
        <v>1009</v>
      </c>
      <c r="BU96" s="15" t="s">
        <v>1010</v>
      </c>
      <c r="BV96" s="15" t="s">
        <v>165</v>
      </c>
      <c r="BW96" s="15"/>
      <c r="BX96" s="15" t="s">
        <v>163</v>
      </c>
      <c r="BY96" s="15" t="s">
        <v>163</v>
      </c>
      <c r="BZ96" s="15"/>
      <c r="CA96" s="15"/>
      <c r="CB96" s="15"/>
      <c r="CC96" s="15" t="s">
        <v>211</v>
      </c>
      <c r="CD96" s="15"/>
      <c r="CE96" s="15"/>
      <c r="CF96" s="15"/>
      <c r="CG96" s="15"/>
      <c r="CH96" s="15" t="s">
        <v>163</v>
      </c>
      <c r="CI96" s="15" t="s">
        <v>163</v>
      </c>
      <c r="CJ96" s="15"/>
      <c r="CK96" s="15" t="s">
        <v>163</v>
      </c>
      <c r="CL96" s="15"/>
      <c r="CM96" s="15"/>
      <c r="CN96" s="15"/>
    </row>
    <row r="97" spans="1:92" hidden="1" x14ac:dyDescent="0.3">
      <c r="A97" s="15">
        <v>93</v>
      </c>
      <c r="B97" s="15">
        <v>1994</v>
      </c>
      <c r="C97" s="15" t="s">
        <v>157</v>
      </c>
      <c r="D97" s="15" t="s">
        <v>158</v>
      </c>
      <c r="E97" s="15" t="s">
        <v>159</v>
      </c>
      <c r="F97" s="15" t="s">
        <v>918</v>
      </c>
      <c r="G97" s="15" t="s">
        <v>161</v>
      </c>
      <c r="H97" s="26">
        <v>2013</v>
      </c>
      <c r="I97" s="15">
        <v>8</v>
      </c>
      <c r="J97" s="15"/>
      <c r="K97" s="15"/>
      <c r="L97" s="15"/>
      <c r="M97" s="15" t="s">
        <v>163</v>
      </c>
      <c r="N97" s="15"/>
      <c r="O97" s="15"/>
      <c r="P97" s="15"/>
      <c r="Q97" s="15" t="s">
        <v>1011</v>
      </c>
      <c r="R97" s="15" t="s">
        <v>165</v>
      </c>
      <c r="S97" s="15"/>
      <c r="T97" s="15"/>
      <c r="U97" s="15"/>
      <c r="V97" s="15" t="s">
        <v>163</v>
      </c>
      <c r="W97" s="15"/>
      <c r="X97" s="15"/>
      <c r="Y97" s="15"/>
      <c r="Z97" s="15"/>
      <c r="AA97" s="15"/>
      <c r="AB97" s="15" t="s">
        <v>163</v>
      </c>
      <c r="AC97" s="15"/>
      <c r="AD97" s="15"/>
      <c r="AE97" s="15"/>
      <c r="AF97" s="15"/>
      <c r="AG97" s="15"/>
      <c r="AH97" s="15"/>
      <c r="AI97" s="15"/>
      <c r="AJ97" s="15"/>
      <c r="AK97" s="16" t="s">
        <v>163</v>
      </c>
      <c r="AL97" s="27"/>
      <c r="AM97" s="28"/>
      <c r="AN97" s="19"/>
      <c r="AO97" s="15" t="s">
        <v>163</v>
      </c>
      <c r="AP97" s="15"/>
      <c r="AQ97" s="15"/>
      <c r="AR97" s="15"/>
      <c r="AS97" s="15"/>
      <c r="AT97" s="15"/>
      <c r="AU97" s="15"/>
      <c r="AV97" s="15" t="s">
        <v>163</v>
      </c>
      <c r="AW97" s="15" t="s">
        <v>163</v>
      </c>
      <c r="AX97" s="15"/>
      <c r="AY97" s="15"/>
      <c r="AZ97" s="15"/>
      <c r="BA97" s="15"/>
      <c r="BB97" s="15" t="s">
        <v>858</v>
      </c>
      <c r="BC97" s="15" t="s">
        <v>1012</v>
      </c>
      <c r="BD97" s="15" t="s">
        <v>1013</v>
      </c>
      <c r="BE97" s="15" t="s">
        <v>165</v>
      </c>
      <c r="BF97" s="15"/>
      <c r="BG97" s="15"/>
      <c r="BH97" s="15" t="s">
        <v>163</v>
      </c>
      <c r="BI97" s="15" t="s">
        <v>163</v>
      </c>
      <c r="BJ97" s="15"/>
      <c r="BK97" s="15"/>
      <c r="BL97" s="15"/>
      <c r="BM97" s="15"/>
      <c r="BN97" s="15"/>
      <c r="BO97" s="15" t="s">
        <v>181</v>
      </c>
      <c r="BP97" s="15" t="s">
        <v>181</v>
      </c>
      <c r="BQ97" s="15" t="s">
        <v>176</v>
      </c>
      <c r="BR97" s="15" t="s">
        <v>1014</v>
      </c>
      <c r="BS97" s="15" t="s">
        <v>176</v>
      </c>
      <c r="BT97" s="26" t="s">
        <v>1015</v>
      </c>
      <c r="BU97" s="15" t="s">
        <v>1016</v>
      </c>
      <c r="BV97" s="15" t="s">
        <v>176</v>
      </c>
      <c r="BW97" s="15" t="s">
        <v>1017</v>
      </c>
      <c r="BX97" s="15" t="s">
        <v>163</v>
      </c>
      <c r="BY97" s="15"/>
      <c r="BZ97" s="15"/>
      <c r="CA97" s="15"/>
      <c r="CB97" s="15"/>
      <c r="CC97" s="15"/>
      <c r="CD97" s="15"/>
      <c r="CE97" s="15"/>
      <c r="CF97" s="15" t="s">
        <v>95</v>
      </c>
      <c r="CG97" s="15" t="s">
        <v>1018</v>
      </c>
      <c r="CH97" s="15" t="s">
        <v>163</v>
      </c>
      <c r="CI97" s="15"/>
      <c r="CJ97" s="15"/>
      <c r="CK97" s="15"/>
      <c r="CL97" s="15"/>
      <c r="CM97" s="15"/>
      <c r="CN97" s="15"/>
    </row>
    <row r="98" spans="1:92" hidden="1" x14ac:dyDescent="0.3">
      <c r="A98" s="15">
        <v>94</v>
      </c>
      <c r="B98" s="15">
        <v>1997</v>
      </c>
      <c r="C98" s="15" t="s">
        <v>157</v>
      </c>
      <c r="D98" s="15" t="s">
        <v>349</v>
      </c>
      <c r="E98" s="15" t="s">
        <v>159</v>
      </c>
      <c r="F98" s="15" t="s">
        <v>1019</v>
      </c>
      <c r="G98" s="15" t="s">
        <v>161</v>
      </c>
      <c r="H98" s="15">
        <v>2015</v>
      </c>
      <c r="I98" s="15">
        <v>8</v>
      </c>
      <c r="J98" s="15"/>
      <c r="K98" s="15"/>
      <c r="L98" s="15"/>
      <c r="M98" s="15"/>
      <c r="N98" s="15" t="s">
        <v>163</v>
      </c>
      <c r="O98" s="15"/>
      <c r="P98" s="15"/>
      <c r="Q98" s="15" t="s">
        <v>1020</v>
      </c>
      <c r="R98" s="15" t="s">
        <v>165</v>
      </c>
      <c r="S98" s="15"/>
      <c r="T98" s="15"/>
      <c r="U98" s="15"/>
      <c r="V98" s="15"/>
      <c r="W98" s="15"/>
      <c r="X98" s="15" t="s">
        <v>163</v>
      </c>
      <c r="Y98" s="15"/>
      <c r="Z98" s="15"/>
      <c r="AA98" s="15"/>
      <c r="AB98" s="15" t="s">
        <v>163</v>
      </c>
      <c r="AC98" s="15"/>
      <c r="AD98" s="15" t="s">
        <v>163</v>
      </c>
      <c r="AE98" s="15"/>
      <c r="AF98" s="15"/>
      <c r="AG98" s="15"/>
      <c r="AH98" s="15"/>
      <c r="AI98" s="15" t="s">
        <v>163</v>
      </c>
      <c r="AJ98" s="15"/>
      <c r="AK98" s="16"/>
      <c r="AM98" s="18"/>
      <c r="AN98" s="19"/>
      <c r="AO98" s="15"/>
      <c r="AP98" s="15" t="s">
        <v>163</v>
      </c>
      <c r="AQ98" s="15"/>
      <c r="AR98" s="15"/>
      <c r="AS98" s="15"/>
      <c r="AT98" s="15"/>
      <c r="AU98" s="15"/>
      <c r="AV98" s="15" t="s">
        <v>163</v>
      </c>
      <c r="AW98" s="15" t="s">
        <v>163</v>
      </c>
      <c r="AX98" s="15" t="s">
        <v>163</v>
      </c>
      <c r="AY98" s="15"/>
      <c r="AZ98" s="15"/>
      <c r="BA98" s="15"/>
      <c r="BB98" s="15" t="s">
        <v>1021</v>
      </c>
      <c r="BC98" s="15" t="s">
        <v>1022</v>
      </c>
      <c r="BD98" s="15" t="s">
        <v>1023</v>
      </c>
      <c r="BE98" s="15" t="s">
        <v>165</v>
      </c>
      <c r="BF98" s="15" t="s">
        <v>1024</v>
      </c>
      <c r="BG98" s="15"/>
      <c r="BH98" s="15"/>
      <c r="BI98" s="15" t="s">
        <v>163</v>
      </c>
      <c r="BJ98" s="15" t="s">
        <v>163</v>
      </c>
      <c r="BK98" s="15" t="s">
        <v>163</v>
      </c>
      <c r="BL98" s="15"/>
      <c r="BM98" s="15"/>
      <c r="BN98" s="15"/>
      <c r="BO98" s="15" t="s">
        <v>169</v>
      </c>
      <c r="BP98" s="15" t="s">
        <v>169</v>
      </c>
      <c r="BQ98" s="15" t="s">
        <v>176</v>
      </c>
      <c r="BR98" s="15" t="s">
        <v>1025</v>
      </c>
      <c r="BS98" s="15" t="s">
        <v>165</v>
      </c>
      <c r="BT98" s="15" t="s">
        <v>1026</v>
      </c>
      <c r="BU98" s="15" t="s">
        <v>1027</v>
      </c>
      <c r="BV98" s="15" t="s">
        <v>176</v>
      </c>
      <c r="BW98" s="15" t="s">
        <v>1028</v>
      </c>
      <c r="BX98" s="15" t="s">
        <v>163</v>
      </c>
      <c r="BY98" s="15" t="s">
        <v>163</v>
      </c>
      <c r="BZ98" s="15"/>
      <c r="CA98" s="15"/>
      <c r="CB98" s="15"/>
      <c r="CC98" s="15"/>
      <c r="CD98" s="15" t="s">
        <v>171</v>
      </c>
      <c r="CE98" s="15"/>
      <c r="CF98" s="15"/>
      <c r="CG98" s="15"/>
      <c r="CH98" s="15" t="s">
        <v>163</v>
      </c>
      <c r="CI98" s="15" t="s">
        <v>163</v>
      </c>
      <c r="CJ98" s="15"/>
      <c r="CK98" s="15"/>
      <c r="CL98" s="15"/>
      <c r="CM98" s="15"/>
      <c r="CN98" s="15"/>
    </row>
    <row r="99" spans="1:92" hidden="1" x14ac:dyDescent="0.3">
      <c r="A99" s="15">
        <v>95</v>
      </c>
      <c r="B99" s="15">
        <v>1997</v>
      </c>
      <c r="C99" s="15" t="s">
        <v>172</v>
      </c>
      <c r="D99" s="15" t="s">
        <v>349</v>
      </c>
      <c r="E99" s="15" t="s">
        <v>159</v>
      </c>
      <c r="F99" s="15" t="s">
        <v>1029</v>
      </c>
      <c r="G99" s="15" t="s">
        <v>161</v>
      </c>
      <c r="H99" s="15">
        <v>2015</v>
      </c>
      <c r="I99" s="15">
        <v>8</v>
      </c>
      <c r="J99" s="15"/>
      <c r="K99" s="15"/>
      <c r="L99" s="15"/>
      <c r="M99" s="15"/>
      <c r="N99" s="15" t="s">
        <v>163</v>
      </c>
      <c r="O99" s="15"/>
      <c r="P99" s="15"/>
      <c r="Q99" s="15" t="s">
        <v>1030</v>
      </c>
      <c r="R99" s="15" t="s">
        <v>165</v>
      </c>
      <c r="S99" s="15"/>
      <c r="T99" s="15"/>
      <c r="U99" s="15"/>
      <c r="V99" s="15" t="s">
        <v>163</v>
      </c>
      <c r="W99" s="15"/>
      <c r="X99" s="15"/>
      <c r="Y99" s="15"/>
      <c r="Z99" s="15"/>
      <c r="AA99" s="15"/>
      <c r="AB99" s="15" t="s">
        <v>163</v>
      </c>
      <c r="AC99" s="15"/>
      <c r="AD99" s="15"/>
      <c r="AE99" s="15"/>
      <c r="AF99" s="15"/>
      <c r="AG99" s="15"/>
      <c r="AH99" s="15"/>
      <c r="AI99" s="15"/>
      <c r="AJ99" s="15"/>
      <c r="AK99" s="16" t="s">
        <v>163</v>
      </c>
      <c r="AM99" s="18"/>
      <c r="AN99" s="19"/>
      <c r="AO99" s="15" t="s">
        <v>163</v>
      </c>
      <c r="AP99" s="15" t="s">
        <v>163</v>
      </c>
      <c r="AQ99" s="15"/>
      <c r="AR99" s="15"/>
      <c r="AS99" s="15"/>
      <c r="AT99" s="15"/>
      <c r="AU99" s="15"/>
      <c r="AV99" s="15"/>
      <c r="AW99" s="15" t="s">
        <v>163</v>
      </c>
      <c r="AX99" s="15"/>
      <c r="AY99" s="15"/>
      <c r="AZ99" s="15"/>
      <c r="BA99" s="15"/>
      <c r="BB99" s="15" t="s">
        <v>1031</v>
      </c>
      <c r="BC99" s="15" t="s">
        <v>1032</v>
      </c>
      <c r="BD99" s="15" t="s">
        <v>1033</v>
      </c>
      <c r="BE99" s="15" t="s">
        <v>165</v>
      </c>
      <c r="BF99" s="15" t="s">
        <v>1034</v>
      </c>
      <c r="BG99" s="15"/>
      <c r="BH99" s="15"/>
      <c r="BI99" s="15"/>
      <c r="BJ99" s="15" t="s">
        <v>163</v>
      </c>
      <c r="BK99" s="15"/>
      <c r="BL99" s="15"/>
      <c r="BM99" s="15"/>
      <c r="BN99" s="15"/>
      <c r="BO99" s="15" t="s">
        <v>181</v>
      </c>
      <c r="BP99" s="15" t="s">
        <v>246</v>
      </c>
      <c r="BQ99" s="15" t="s">
        <v>176</v>
      </c>
      <c r="BR99" s="15" t="s">
        <v>1035</v>
      </c>
      <c r="BS99" s="15" t="s">
        <v>176</v>
      </c>
      <c r="BT99" s="15" t="s">
        <v>1036</v>
      </c>
      <c r="BU99" s="15" t="s">
        <v>1037</v>
      </c>
      <c r="BV99" s="15" t="s">
        <v>165</v>
      </c>
      <c r="BW99" s="15" t="s">
        <v>1038</v>
      </c>
      <c r="BX99" s="15"/>
      <c r="BY99" s="15" t="s">
        <v>163</v>
      </c>
      <c r="BZ99" s="15"/>
      <c r="CA99" s="15"/>
      <c r="CB99" s="15"/>
      <c r="CC99" s="15" t="s">
        <v>211</v>
      </c>
      <c r="CD99" s="15"/>
      <c r="CE99" s="15"/>
      <c r="CF99" s="15"/>
      <c r="CG99" s="15"/>
      <c r="CH99" s="15"/>
      <c r="CI99" s="15" t="s">
        <v>163</v>
      </c>
      <c r="CJ99" s="15"/>
      <c r="CK99" s="15"/>
      <c r="CL99" s="15"/>
      <c r="CM99" s="15"/>
      <c r="CN99" s="15"/>
    </row>
    <row r="100" spans="1:92" hidden="1" x14ac:dyDescent="0.3">
      <c r="A100" s="15">
        <v>96</v>
      </c>
      <c r="B100" s="15">
        <v>1995</v>
      </c>
      <c r="C100" s="15" t="s">
        <v>172</v>
      </c>
      <c r="D100" s="15" t="s">
        <v>158</v>
      </c>
      <c r="E100" s="15" t="s">
        <v>258</v>
      </c>
      <c r="F100" s="15" t="s">
        <v>1039</v>
      </c>
      <c r="G100" s="15" t="s">
        <v>200</v>
      </c>
      <c r="H100" s="15">
        <v>2015</v>
      </c>
      <c r="I100" s="15">
        <v>8</v>
      </c>
      <c r="J100" s="15"/>
      <c r="K100" s="15"/>
      <c r="L100" s="15"/>
      <c r="M100" s="15"/>
      <c r="N100" s="15" t="s">
        <v>163</v>
      </c>
      <c r="O100" s="15"/>
      <c r="P100" s="15"/>
      <c r="Q100" s="15" t="s">
        <v>1040</v>
      </c>
      <c r="R100" s="15" t="s">
        <v>165</v>
      </c>
      <c r="S100" s="15"/>
      <c r="T100" s="15"/>
      <c r="U100" s="15"/>
      <c r="V100" s="15"/>
      <c r="W100" s="15"/>
      <c r="X100" s="15" t="s">
        <v>163</v>
      </c>
      <c r="Y100" s="15"/>
      <c r="Z100" s="15"/>
      <c r="AA100" s="15"/>
      <c r="AB100" s="15" t="s">
        <v>163</v>
      </c>
      <c r="AC100" s="15"/>
      <c r="AD100" s="15"/>
      <c r="AE100" s="15"/>
      <c r="AF100" s="15" t="s">
        <v>163</v>
      </c>
      <c r="AG100" s="15" t="s">
        <v>1041</v>
      </c>
      <c r="AH100" s="15"/>
      <c r="AI100" s="15"/>
      <c r="AJ100" s="15" t="s">
        <v>401</v>
      </c>
      <c r="AK100" s="16"/>
      <c r="AM100" s="18"/>
      <c r="AN100" s="19"/>
      <c r="AO100" s="15"/>
      <c r="AP100" s="15"/>
      <c r="AQ100" s="15"/>
      <c r="AR100" s="15"/>
      <c r="AS100" s="15"/>
      <c r="AT100" s="15"/>
      <c r="AU100" s="15"/>
      <c r="AV100" s="15"/>
      <c r="AW100" s="15"/>
      <c r="AX100" s="15" t="s">
        <v>163</v>
      </c>
      <c r="AY100" s="15"/>
      <c r="AZ100" s="15"/>
      <c r="BA100" s="15"/>
      <c r="BB100" s="15" t="s">
        <v>1042</v>
      </c>
      <c r="BC100" s="15" t="s">
        <v>1043</v>
      </c>
      <c r="BD100" s="15" t="s">
        <v>1044</v>
      </c>
      <c r="BE100" s="15" t="s">
        <v>165</v>
      </c>
      <c r="BF100" s="15" t="s">
        <v>126</v>
      </c>
      <c r="BG100" s="15"/>
      <c r="BH100" s="15"/>
      <c r="BI100" s="15"/>
      <c r="BJ100" s="15"/>
      <c r="BK100" s="15"/>
      <c r="BL100" s="15" t="s">
        <v>163</v>
      </c>
      <c r="BM100" s="15"/>
      <c r="BN100" s="15"/>
      <c r="BO100" s="15" t="s">
        <v>181</v>
      </c>
      <c r="BP100" s="15" t="s">
        <v>181</v>
      </c>
      <c r="BQ100" s="15" t="s">
        <v>176</v>
      </c>
      <c r="BR100" s="15" t="s">
        <v>1045</v>
      </c>
      <c r="BS100" s="15" t="s">
        <v>176</v>
      </c>
      <c r="BT100" s="15" t="s">
        <v>1046</v>
      </c>
      <c r="BU100" s="15" t="s">
        <v>1047</v>
      </c>
      <c r="BV100" s="15" t="s">
        <v>176</v>
      </c>
      <c r="BW100" s="15" t="s">
        <v>1048</v>
      </c>
      <c r="BX100" s="15" t="s">
        <v>163</v>
      </c>
      <c r="BY100" s="15"/>
      <c r="BZ100" s="15"/>
      <c r="CA100" s="15"/>
      <c r="CB100" s="15"/>
      <c r="CC100" s="15"/>
      <c r="CD100" s="15" t="s">
        <v>171</v>
      </c>
      <c r="CE100" s="15"/>
      <c r="CF100" s="15"/>
      <c r="CG100" s="15"/>
      <c r="CH100" s="15" t="s">
        <v>163</v>
      </c>
      <c r="CI100" s="15"/>
      <c r="CJ100" s="15"/>
      <c r="CK100" s="15"/>
      <c r="CL100" s="15"/>
      <c r="CM100" s="15"/>
      <c r="CN100" s="15"/>
    </row>
    <row r="101" spans="1:92" hidden="1" x14ac:dyDescent="0.3">
      <c r="A101" s="15">
        <v>97</v>
      </c>
      <c r="B101" s="15">
        <v>1992</v>
      </c>
      <c r="C101" s="15" t="s">
        <v>172</v>
      </c>
      <c r="D101" s="15" t="s">
        <v>158</v>
      </c>
      <c r="E101" s="15" t="s">
        <v>159</v>
      </c>
      <c r="F101" s="15" t="s">
        <v>1049</v>
      </c>
      <c r="G101" s="15" t="s">
        <v>200</v>
      </c>
      <c r="H101" s="15">
        <v>2014</v>
      </c>
      <c r="I101" s="15">
        <v>10</v>
      </c>
      <c r="J101" s="15"/>
      <c r="K101" s="15"/>
      <c r="L101" s="15"/>
      <c r="M101" s="15" t="s">
        <v>163</v>
      </c>
      <c r="N101" s="15" t="s">
        <v>163</v>
      </c>
      <c r="O101" s="15"/>
      <c r="P101" s="15"/>
      <c r="Q101" s="15" t="s">
        <v>1050</v>
      </c>
      <c r="R101" s="15" t="s">
        <v>165</v>
      </c>
      <c r="S101" s="15"/>
      <c r="T101" s="15" t="s">
        <v>163</v>
      </c>
      <c r="U101" s="15"/>
      <c r="V101" s="15" t="s">
        <v>163</v>
      </c>
      <c r="W101" s="15"/>
      <c r="X101" s="15"/>
      <c r="Y101" s="15" t="s">
        <v>163</v>
      </c>
      <c r="Z101" s="15"/>
      <c r="AA101" s="15"/>
      <c r="AB101" s="15"/>
      <c r="AC101" s="15"/>
      <c r="AD101" s="15"/>
      <c r="AE101" s="15" t="s">
        <v>163</v>
      </c>
      <c r="AF101" s="15"/>
      <c r="AG101" s="15"/>
      <c r="AH101" s="15"/>
      <c r="AI101" s="15"/>
      <c r="AJ101" s="15" t="s">
        <v>163</v>
      </c>
      <c r="AK101" s="16"/>
      <c r="AM101" s="18"/>
      <c r="AN101" s="19"/>
      <c r="AO101" s="15" t="s">
        <v>163</v>
      </c>
      <c r="AP101" s="15"/>
      <c r="AQ101" s="15"/>
      <c r="AR101" s="15"/>
      <c r="AS101" s="15" t="s">
        <v>163</v>
      </c>
      <c r="AT101" s="15"/>
      <c r="AU101" s="15"/>
      <c r="AV101" s="15"/>
      <c r="AW101" s="15"/>
      <c r="AX101" s="15" t="s">
        <v>163</v>
      </c>
      <c r="AY101" s="15"/>
      <c r="AZ101" s="15"/>
      <c r="BA101" s="15"/>
      <c r="BB101" s="15" t="s">
        <v>1051</v>
      </c>
      <c r="BC101" s="15" t="s">
        <v>1052</v>
      </c>
      <c r="BD101" s="15" t="s">
        <v>1053</v>
      </c>
      <c r="BE101" s="15" t="s">
        <v>165</v>
      </c>
      <c r="BF101" s="15" t="s">
        <v>1054</v>
      </c>
      <c r="BG101" s="15"/>
      <c r="BH101" s="15"/>
      <c r="BI101" s="15" t="s">
        <v>163</v>
      </c>
      <c r="BJ101" s="15" t="s">
        <v>163</v>
      </c>
      <c r="BK101" s="15" t="s">
        <v>163</v>
      </c>
      <c r="BL101" s="15"/>
      <c r="BM101" s="15"/>
      <c r="BN101" s="15"/>
      <c r="BO101" s="15" t="s">
        <v>181</v>
      </c>
      <c r="BP101" s="15" t="s">
        <v>169</v>
      </c>
      <c r="BQ101" s="15" t="s">
        <v>176</v>
      </c>
      <c r="BR101" s="15" t="s">
        <v>1055</v>
      </c>
      <c r="BS101" s="15" t="s">
        <v>176</v>
      </c>
      <c r="BT101" s="15" t="s">
        <v>1056</v>
      </c>
      <c r="BU101" s="15" t="s">
        <v>1057</v>
      </c>
      <c r="BV101" s="15" t="s">
        <v>165</v>
      </c>
      <c r="BW101" s="15" t="s">
        <v>1058</v>
      </c>
      <c r="BX101" s="15" t="s">
        <v>163</v>
      </c>
      <c r="BY101" s="15" t="s">
        <v>163</v>
      </c>
      <c r="BZ101" s="15" t="s">
        <v>163</v>
      </c>
      <c r="CA101" s="15"/>
      <c r="CB101" s="15"/>
      <c r="CC101" s="15"/>
      <c r="CD101" s="15" t="s">
        <v>171</v>
      </c>
      <c r="CE101" s="15"/>
      <c r="CF101" s="15"/>
      <c r="CG101" s="15"/>
      <c r="CH101" s="15" t="s">
        <v>163</v>
      </c>
      <c r="CI101" s="15"/>
      <c r="CJ101" s="15" t="s">
        <v>163</v>
      </c>
      <c r="CK101" s="15"/>
      <c r="CL101" s="15"/>
      <c r="CM101" s="15"/>
      <c r="CN101" s="15"/>
    </row>
    <row r="102" spans="1:92" x14ac:dyDescent="0.3">
      <c r="A102" s="15">
        <v>98</v>
      </c>
      <c r="B102" s="15">
        <v>1995</v>
      </c>
      <c r="C102" s="15" t="s">
        <v>157</v>
      </c>
      <c r="D102" s="15" t="s">
        <v>158</v>
      </c>
      <c r="E102" s="15" t="s">
        <v>159</v>
      </c>
      <c r="F102" s="15" t="s">
        <v>709</v>
      </c>
      <c r="G102" s="15" t="s">
        <v>161</v>
      </c>
      <c r="H102" s="31">
        <v>2014</v>
      </c>
      <c r="I102" s="15">
        <v>10</v>
      </c>
      <c r="J102" s="15"/>
      <c r="K102" s="15"/>
      <c r="L102" s="15"/>
      <c r="M102" s="15"/>
      <c r="N102" s="15" t="s">
        <v>163</v>
      </c>
      <c r="O102" s="15"/>
      <c r="P102" s="15"/>
      <c r="Q102" s="15" t="s">
        <v>1059</v>
      </c>
      <c r="R102" s="15" t="s">
        <v>176</v>
      </c>
      <c r="S102" s="15" t="s">
        <v>177</v>
      </c>
      <c r="T102" s="15" t="s">
        <v>163</v>
      </c>
      <c r="U102" s="15"/>
      <c r="V102" s="15"/>
      <c r="W102" s="15"/>
      <c r="X102" s="15"/>
      <c r="Y102" s="15"/>
      <c r="Z102" s="15"/>
      <c r="AA102" s="15"/>
      <c r="AB102" s="15"/>
      <c r="AC102" s="15"/>
      <c r="AD102" s="15"/>
      <c r="AE102" s="15" t="s">
        <v>163</v>
      </c>
      <c r="AF102" s="15" t="s">
        <v>163</v>
      </c>
      <c r="AG102" s="15" t="s">
        <v>1060</v>
      </c>
      <c r="AH102" s="15" t="s">
        <v>1061</v>
      </c>
      <c r="AI102" s="15"/>
      <c r="AJ102" s="15" t="s">
        <v>163</v>
      </c>
      <c r="AK102" s="16"/>
      <c r="AM102" s="18"/>
      <c r="AN102" s="19"/>
      <c r="AO102" s="15"/>
      <c r="AP102" s="15"/>
      <c r="AQ102" s="15"/>
      <c r="AR102" s="15"/>
      <c r="AS102" s="15" t="s">
        <v>163</v>
      </c>
      <c r="AT102" s="15"/>
      <c r="AU102" s="15"/>
      <c r="AV102" s="15"/>
      <c r="AW102" s="15"/>
      <c r="AX102" s="15"/>
      <c r="AY102" s="15" t="s">
        <v>163</v>
      </c>
      <c r="AZ102" s="15"/>
      <c r="BA102" s="15"/>
      <c r="BB102" s="15" t="s">
        <v>1062</v>
      </c>
      <c r="BC102" s="15" t="s">
        <v>1063</v>
      </c>
      <c r="BD102" s="15" t="s">
        <v>1064</v>
      </c>
      <c r="BE102" s="15" t="s">
        <v>165</v>
      </c>
      <c r="BF102" s="15" t="s">
        <v>1060</v>
      </c>
      <c r="BG102" s="15"/>
      <c r="BH102" s="15"/>
      <c r="BI102" s="15" t="s">
        <v>163</v>
      </c>
      <c r="BJ102" s="15"/>
      <c r="BK102" s="15"/>
      <c r="BL102" s="15"/>
      <c r="BM102" s="15"/>
      <c r="BN102" s="15"/>
      <c r="BO102" s="15" t="s">
        <v>181</v>
      </c>
      <c r="BP102" s="15" t="s">
        <v>169</v>
      </c>
      <c r="BQ102" s="15" t="s">
        <v>165</v>
      </c>
      <c r="BR102" s="15" t="s">
        <v>1065</v>
      </c>
      <c r="BS102" s="15" t="s">
        <v>176</v>
      </c>
      <c r="BT102" s="15" t="s">
        <v>1066</v>
      </c>
      <c r="BU102" s="15" t="s">
        <v>1067</v>
      </c>
      <c r="BV102" s="15" t="s">
        <v>165</v>
      </c>
      <c r="BW102" s="15" t="s">
        <v>1068</v>
      </c>
      <c r="BX102" s="15" t="s">
        <v>163</v>
      </c>
      <c r="BY102" s="15"/>
      <c r="BZ102" s="15" t="s">
        <v>163</v>
      </c>
      <c r="CA102" s="15"/>
      <c r="CB102" s="15"/>
      <c r="CC102" s="15"/>
      <c r="CD102" s="15" t="s">
        <v>171</v>
      </c>
      <c r="CE102" s="15"/>
      <c r="CF102" s="15"/>
      <c r="CG102" s="15"/>
      <c r="CH102" s="15" t="s">
        <v>163</v>
      </c>
      <c r="CI102" s="15" t="s">
        <v>163</v>
      </c>
      <c r="CJ102" s="15"/>
      <c r="CK102" s="15"/>
      <c r="CL102" s="15"/>
      <c r="CM102" s="15"/>
      <c r="CN102" s="15"/>
    </row>
    <row r="103" spans="1:92" hidden="1" x14ac:dyDescent="0.3">
      <c r="A103" s="15">
        <v>99</v>
      </c>
      <c r="B103" s="15">
        <v>1995</v>
      </c>
      <c r="C103" s="15" t="s">
        <v>157</v>
      </c>
      <c r="D103" s="15" t="s">
        <v>1069</v>
      </c>
      <c r="E103" s="15" t="s">
        <v>159</v>
      </c>
      <c r="F103" s="15" t="s">
        <v>669</v>
      </c>
      <c r="G103" s="15" t="s">
        <v>161</v>
      </c>
      <c r="H103" s="15">
        <v>2014</v>
      </c>
      <c r="I103" s="15">
        <v>10</v>
      </c>
      <c r="J103" s="15"/>
      <c r="K103" s="15"/>
      <c r="L103" s="15"/>
      <c r="M103" s="15"/>
      <c r="N103" s="15" t="s">
        <v>163</v>
      </c>
      <c r="O103" s="15"/>
      <c r="P103" s="15"/>
      <c r="Q103" s="15" t="s">
        <v>1070</v>
      </c>
      <c r="R103" s="15" t="s">
        <v>165</v>
      </c>
      <c r="S103" s="15"/>
      <c r="T103" s="15"/>
      <c r="U103" s="15" t="s">
        <v>163</v>
      </c>
      <c r="V103" s="15"/>
      <c r="W103" s="15"/>
      <c r="X103" s="15"/>
      <c r="Y103" s="15"/>
      <c r="Z103" s="15"/>
      <c r="AA103" s="15"/>
      <c r="AB103" s="15" t="s">
        <v>163</v>
      </c>
      <c r="AC103" s="15" t="s">
        <v>163</v>
      </c>
      <c r="AD103" s="15"/>
      <c r="AE103" s="15"/>
      <c r="AF103" s="15"/>
      <c r="AG103" s="15"/>
      <c r="AH103" s="15"/>
      <c r="AI103" s="15" t="s">
        <v>163</v>
      </c>
      <c r="AJ103" s="15"/>
      <c r="AK103" s="16"/>
      <c r="AM103" s="18"/>
      <c r="AN103" s="19" t="s">
        <v>163</v>
      </c>
      <c r="AO103" s="15"/>
      <c r="AP103" s="15"/>
      <c r="AQ103" s="15"/>
      <c r="AR103" s="15" t="s">
        <v>163</v>
      </c>
      <c r="AS103" s="15"/>
      <c r="AT103" s="15"/>
      <c r="AU103" s="15"/>
      <c r="AV103" s="15" t="s">
        <v>163</v>
      </c>
      <c r="AW103" s="15"/>
      <c r="AX103" s="15"/>
      <c r="AY103" s="15" t="s">
        <v>163</v>
      </c>
      <c r="AZ103" s="15"/>
      <c r="BA103" s="15"/>
      <c r="BB103" s="15" t="s">
        <v>1071</v>
      </c>
      <c r="BC103" s="15" t="s">
        <v>1072</v>
      </c>
      <c r="BD103" s="15" t="s">
        <v>176</v>
      </c>
      <c r="BE103" s="15" t="s">
        <v>165</v>
      </c>
      <c r="BF103" s="15" t="s">
        <v>1073</v>
      </c>
      <c r="BG103" s="15" t="s">
        <v>163</v>
      </c>
      <c r="BH103" s="15" t="s">
        <v>163</v>
      </c>
      <c r="BI103" s="15" t="s">
        <v>163</v>
      </c>
      <c r="BJ103" s="15" t="s">
        <v>163</v>
      </c>
      <c r="BK103" s="15" t="s">
        <v>163</v>
      </c>
      <c r="BL103" s="15" t="s">
        <v>163</v>
      </c>
      <c r="BM103" s="15"/>
      <c r="BN103" s="15"/>
      <c r="BO103" s="15" t="s">
        <v>181</v>
      </c>
      <c r="BP103" s="15" t="s">
        <v>181</v>
      </c>
      <c r="BQ103" s="15" t="s">
        <v>176</v>
      </c>
      <c r="BR103" s="15" t="s">
        <v>1074</v>
      </c>
      <c r="BS103" s="15" t="s">
        <v>176</v>
      </c>
      <c r="BT103" s="15" t="s">
        <v>1075</v>
      </c>
      <c r="BU103" s="15" t="s">
        <v>1076</v>
      </c>
      <c r="BV103" s="15" t="s">
        <v>165</v>
      </c>
      <c r="BW103" s="15" t="s">
        <v>1077</v>
      </c>
      <c r="BX103" s="15" t="s">
        <v>163</v>
      </c>
      <c r="BY103" s="15" t="s">
        <v>163</v>
      </c>
      <c r="BZ103" s="15" t="s">
        <v>163</v>
      </c>
      <c r="CA103" s="15"/>
      <c r="CB103" s="15"/>
      <c r="CC103" s="15"/>
      <c r="CD103" s="15" t="s">
        <v>171</v>
      </c>
      <c r="CE103" s="15"/>
      <c r="CF103" s="15"/>
      <c r="CG103" s="15"/>
      <c r="CH103" s="15" t="s">
        <v>163</v>
      </c>
      <c r="CI103" s="15" t="s">
        <v>163</v>
      </c>
      <c r="CJ103" s="15" t="s">
        <v>163</v>
      </c>
      <c r="CK103" s="15" t="s">
        <v>163</v>
      </c>
      <c r="CL103" s="15"/>
      <c r="CM103" s="15"/>
      <c r="CN103" s="15"/>
    </row>
    <row r="104" spans="1:92" hidden="1" x14ac:dyDescent="0.3">
      <c r="A104" s="15">
        <v>100</v>
      </c>
      <c r="B104" s="15">
        <v>1994</v>
      </c>
      <c r="C104" s="15" t="s">
        <v>172</v>
      </c>
      <c r="D104" s="15" t="s">
        <v>555</v>
      </c>
      <c r="E104" s="15" t="s">
        <v>159</v>
      </c>
      <c r="F104" s="15" t="s">
        <v>1078</v>
      </c>
      <c r="G104" s="15" t="s">
        <v>161</v>
      </c>
      <c r="H104" s="15">
        <v>2014</v>
      </c>
      <c r="I104" s="15">
        <v>10</v>
      </c>
      <c r="J104" s="15"/>
      <c r="K104" s="15"/>
      <c r="L104" s="15"/>
      <c r="M104" s="15" t="s">
        <v>163</v>
      </c>
      <c r="N104" s="15"/>
      <c r="O104" s="15"/>
      <c r="P104" s="15"/>
      <c r="Q104" s="15" t="s">
        <v>1079</v>
      </c>
      <c r="R104" s="15" t="s">
        <v>165</v>
      </c>
      <c r="S104" s="15"/>
      <c r="T104" s="15"/>
      <c r="U104" s="15"/>
      <c r="V104" s="15"/>
      <c r="W104" s="15"/>
      <c r="X104" s="15" t="s">
        <v>163</v>
      </c>
      <c r="Y104" s="15"/>
      <c r="Z104" s="15"/>
      <c r="AA104" s="15"/>
      <c r="AB104" s="15"/>
      <c r="AC104" s="15"/>
      <c r="AD104" s="15"/>
      <c r="AE104" s="15" t="s">
        <v>163</v>
      </c>
      <c r="AF104" s="15"/>
      <c r="AG104" s="15"/>
      <c r="AH104" s="15"/>
      <c r="AI104" s="15"/>
      <c r="AJ104" s="15" t="s">
        <v>163</v>
      </c>
      <c r="AK104" s="16"/>
      <c r="AM104" s="18"/>
      <c r="AN104" s="19"/>
      <c r="AO104" s="15"/>
      <c r="AP104" s="15"/>
      <c r="AQ104" s="15"/>
      <c r="AR104" s="15"/>
      <c r="AS104" s="15" t="s">
        <v>163</v>
      </c>
      <c r="AT104" s="15"/>
      <c r="AU104" s="15"/>
      <c r="AV104" s="15"/>
      <c r="AW104" s="15"/>
      <c r="AX104" s="15"/>
      <c r="AY104" s="15"/>
      <c r="AZ104" s="15"/>
      <c r="BA104" s="15"/>
      <c r="BB104" s="15" t="s">
        <v>1080</v>
      </c>
      <c r="BC104" s="15" t="s">
        <v>1081</v>
      </c>
      <c r="BD104" s="15" t="s">
        <v>1082</v>
      </c>
      <c r="BE104" s="15" t="s">
        <v>165</v>
      </c>
      <c r="BF104" s="15" t="s">
        <v>328</v>
      </c>
      <c r="BG104" s="15"/>
      <c r="BH104" s="15"/>
      <c r="BI104" s="15" t="s">
        <v>163</v>
      </c>
      <c r="BJ104" s="15" t="s">
        <v>163</v>
      </c>
      <c r="BK104" s="15"/>
      <c r="BL104" s="15"/>
      <c r="BM104" s="15"/>
      <c r="BN104" s="15"/>
      <c r="BO104" s="15" t="s">
        <v>181</v>
      </c>
      <c r="BP104" s="15" t="s">
        <v>169</v>
      </c>
      <c r="BQ104" s="15" t="s">
        <v>176</v>
      </c>
      <c r="BR104" s="15"/>
      <c r="BS104" s="15" t="s">
        <v>176</v>
      </c>
      <c r="BT104" s="15" t="s">
        <v>1083</v>
      </c>
      <c r="BU104" s="15" t="s">
        <v>1084</v>
      </c>
      <c r="BV104" s="15" t="s">
        <v>176</v>
      </c>
      <c r="BW104" s="15" t="s">
        <v>1085</v>
      </c>
      <c r="BX104" s="15" t="s">
        <v>163</v>
      </c>
      <c r="BY104" s="15" t="s">
        <v>163</v>
      </c>
      <c r="BZ104" s="15"/>
      <c r="CA104" s="15"/>
      <c r="CB104" s="15"/>
      <c r="CC104" s="15"/>
      <c r="CD104" s="15" t="s">
        <v>171</v>
      </c>
      <c r="CE104" s="15"/>
      <c r="CF104" s="15"/>
      <c r="CG104" s="15"/>
      <c r="CH104" s="15" t="s">
        <v>163</v>
      </c>
      <c r="CI104" s="15" t="s">
        <v>163</v>
      </c>
      <c r="CJ104" s="15"/>
      <c r="CK104" s="15"/>
      <c r="CL104" s="15"/>
      <c r="CM104" s="15"/>
      <c r="CN104" s="15"/>
    </row>
    <row r="105" spans="1:92" hidden="1" x14ac:dyDescent="0.3">
      <c r="A105" s="15">
        <v>101</v>
      </c>
      <c r="B105" s="15">
        <v>1993</v>
      </c>
      <c r="C105" s="15" t="s">
        <v>172</v>
      </c>
      <c r="D105" s="15" t="s">
        <v>158</v>
      </c>
      <c r="E105" s="15" t="s">
        <v>159</v>
      </c>
      <c r="F105" s="15" t="s">
        <v>586</v>
      </c>
      <c r="G105" s="15" t="s">
        <v>161</v>
      </c>
      <c r="H105" s="15">
        <v>2014</v>
      </c>
      <c r="I105" s="15">
        <v>10</v>
      </c>
      <c r="J105" s="15"/>
      <c r="K105" s="15"/>
      <c r="L105" s="15"/>
      <c r="M105" s="15" t="s">
        <v>163</v>
      </c>
      <c r="N105" s="15"/>
      <c r="O105" s="15"/>
      <c r="P105" s="15"/>
      <c r="Q105" s="15" t="s">
        <v>1086</v>
      </c>
      <c r="R105" s="15" t="s">
        <v>165</v>
      </c>
      <c r="S105" s="15"/>
      <c r="T105" s="15" t="s">
        <v>163</v>
      </c>
      <c r="U105" s="15"/>
      <c r="V105" s="15"/>
      <c r="W105" s="15"/>
      <c r="X105" s="15"/>
      <c r="Y105" s="15"/>
      <c r="Z105" s="15"/>
      <c r="AA105" s="15"/>
      <c r="AB105" s="15" t="s">
        <v>163</v>
      </c>
      <c r="AC105" s="15"/>
      <c r="AD105" s="15"/>
      <c r="AE105" s="15"/>
      <c r="AF105" s="15"/>
      <c r="AG105" s="15"/>
      <c r="AH105" s="15"/>
      <c r="AI105" s="15" t="s">
        <v>163</v>
      </c>
      <c r="AJ105" s="15"/>
      <c r="AK105" s="16"/>
      <c r="AM105" s="18"/>
      <c r="AN105" s="19"/>
      <c r="AO105" s="15" t="s">
        <v>163</v>
      </c>
      <c r="AP105" s="15"/>
      <c r="AQ105" s="15"/>
      <c r="AR105" s="15"/>
      <c r="AS105" s="15"/>
      <c r="AT105" s="15" t="s">
        <v>163</v>
      </c>
      <c r="AU105" s="15"/>
      <c r="AV105" s="15"/>
      <c r="AW105" s="15"/>
      <c r="AX105" s="15" t="s">
        <v>163</v>
      </c>
      <c r="AY105" s="15"/>
      <c r="AZ105" s="15"/>
      <c r="BA105" s="15"/>
      <c r="BB105" s="15" t="s">
        <v>1087</v>
      </c>
      <c r="BC105" s="15" t="s">
        <v>1088</v>
      </c>
      <c r="BD105" s="15" t="s">
        <v>1089</v>
      </c>
      <c r="BE105" s="15" t="s">
        <v>165</v>
      </c>
      <c r="BF105" s="15" t="s">
        <v>1090</v>
      </c>
      <c r="BG105" s="15" t="s">
        <v>163</v>
      </c>
      <c r="BH105" s="15"/>
      <c r="BI105" s="15"/>
      <c r="BJ105" s="15"/>
      <c r="BK105" s="15"/>
      <c r="BL105" s="15"/>
      <c r="BM105" s="15"/>
      <c r="BN105" s="15"/>
      <c r="BO105" s="15" t="s">
        <v>181</v>
      </c>
      <c r="BP105" s="15" t="s">
        <v>169</v>
      </c>
      <c r="BQ105" s="15" t="s">
        <v>165</v>
      </c>
      <c r="BR105" s="15" t="s">
        <v>1091</v>
      </c>
      <c r="BS105" s="15" t="s">
        <v>176</v>
      </c>
      <c r="BT105" s="15" t="s">
        <v>1092</v>
      </c>
      <c r="BU105" s="15" t="s">
        <v>1093</v>
      </c>
      <c r="BV105" s="15" t="s">
        <v>165</v>
      </c>
      <c r="BW105" s="15" t="s">
        <v>1094</v>
      </c>
      <c r="BX105" s="15" t="s">
        <v>163</v>
      </c>
      <c r="BY105" s="15" t="s">
        <v>163</v>
      </c>
      <c r="BZ105" s="15" t="s">
        <v>163</v>
      </c>
      <c r="CA105" s="15"/>
      <c r="CB105" s="15"/>
      <c r="CC105" s="15"/>
      <c r="CD105" s="15" t="s">
        <v>171</v>
      </c>
      <c r="CE105" s="15"/>
      <c r="CF105" s="15"/>
      <c r="CG105" s="15"/>
      <c r="CH105" s="15" t="s">
        <v>163</v>
      </c>
      <c r="CI105" s="15" t="s">
        <v>163</v>
      </c>
      <c r="CJ105" s="15" t="s">
        <v>163</v>
      </c>
      <c r="CK105" s="15"/>
      <c r="CL105" s="15"/>
      <c r="CM105" s="15"/>
      <c r="CN105" s="15"/>
    </row>
    <row r="106" spans="1:92" hidden="1" x14ac:dyDescent="0.3">
      <c r="A106" s="15">
        <v>102</v>
      </c>
      <c r="B106" s="15">
        <v>1991</v>
      </c>
      <c r="C106" s="15" t="s">
        <v>172</v>
      </c>
      <c r="D106" s="15" t="s">
        <v>1095</v>
      </c>
      <c r="E106" s="15" t="s">
        <v>159</v>
      </c>
      <c r="F106" s="15" t="s">
        <v>1096</v>
      </c>
      <c r="G106" s="15" t="s">
        <v>161</v>
      </c>
      <c r="H106" s="15">
        <v>2014</v>
      </c>
      <c r="I106" s="15">
        <v>10</v>
      </c>
      <c r="J106" s="15"/>
      <c r="K106" s="15"/>
      <c r="L106" s="15"/>
      <c r="M106" s="15" t="s">
        <v>163</v>
      </c>
      <c r="N106" s="15" t="s">
        <v>163</v>
      </c>
      <c r="O106" s="15"/>
      <c r="P106" s="15"/>
      <c r="Q106" s="15" t="s">
        <v>1097</v>
      </c>
      <c r="R106" s="15" t="s">
        <v>165</v>
      </c>
      <c r="S106" s="15"/>
      <c r="T106" s="15"/>
      <c r="U106" s="15" t="s">
        <v>163</v>
      </c>
      <c r="V106" s="15" t="s">
        <v>163</v>
      </c>
      <c r="W106" s="15"/>
      <c r="X106" s="15" t="s">
        <v>163</v>
      </c>
      <c r="Y106" s="15"/>
      <c r="Z106" s="15"/>
      <c r="AA106" s="15"/>
      <c r="AB106" s="15" t="s">
        <v>163</v>
      </c>
      <c r="AC106" s="15" t="s">
        <v>163</v>
      </c>
      <c r="AD106" s="15"/>
      <c r="AE106" s="15"/>
      <c r="AF106" s="15"/>
      <c r="AG106" s="15"/>
      <c r="AH106" s="15"/>
      <c r="AI106" s="15" t="s">
        <v>163</v>
      </c>
      <c r="AJ106" s="15"/>
      <c r="AK106" s="16"/>
      <c r="AM106" s="18"/>
      <c r="AN106" s="19" t="s">
        <v>163</v>
      </c>
      <c r="AO106" s="15"/>
      <c r="AP106" s="15" t="s">
        <v>163</v>
      </c>
      <c r="AQ106" s="15"/>
      <c r="AR106" s="15"/>
      <c r="AS106" s="15"/>
      <c r="AT106" s="15"/>
      <c r="AU106" s="15"/>
      <c r="AV106" s="15"/>
      <c r="AW106" s="15" t="s">
        <v>163</v>
      </c>
      <c r="AX106" s="15" t="s">
        <v>163</v>
      </c>
      <c r="AY106" s="15"/>
      <c r="AZ106" s="15"/>
      <c r="BA106" s="15"/>
      <c r="BB106" s="15" t="s">
        <v>1098</v>
      </c>
      <c r="BC106" s="15" t="s">
        <v>1099</v>
      </c>
      <c r="BD106" s="15" t="s">
        <v>1100</v>
      </c>
      <c r="BE106" s="15" t="s">
        <v>165</v>
      </c>
      <c r="BF106" s="15" t="s">
        <v>1101</v>
      </c>
      <c r="BG106" s="15" t="s">
        <v>163</v>
      </c>
      <c r="BH106" s="15" t="s">
        <v>163</v>
      </c>
      <c r="BI106" s="15" t="s">
        <v>163</v>
      </c>
      <c r="BJ106" s="15" t="s">
        <v>163</v>
      </c>
      <c r="BK106" s="15" t="s">
        <v>163</v>
      </c>
      <c r="BL106" s="15"/>
      <c r="BM106" s="15"/>
      <c r="BN106" s="15"/>
      <c r="BO106" s="15" t="s">
        <v>181</v>
      </c>
      <c r="BP106" s="15" t="s">
        <v>169</v>
      </c>
      <c r="BQ106" s="15" t="s">
        <v>176</v>
      </c>
      <c r="BR106" s="15" t="s">
        <v>1102</v>
      </c>
      <c r="BS106" s="15" t="s">
        <v>176</v>
      </c>
      <c r="BT106" s="15" t="s">
        <v>1103</v>
      </c>
      <c r="BU106" s="15" t="s">
        <v>1104</v>
      </c>
      <c r="BV106" s="15" t="s">
        <v>176</v>
      </c>
      <c r="BW106" s="15" t="s">
        <v>1105</v>
      </c>
      <c r="BX106" s="15" t="s">
        <v>163</v>
      </c>
      <c r="BY106" s="15" t="s">
        <v>163</v>
      </c>
      <c r="BZ106" s="15" t="s">
        <v>163</v>
      </c>
      <c r="CA106" s="15"/>
      <c r="CB106" s="15"/>
      <c r="CC106" s="15"/>
      <c r="CD106" s="15" t="s">
        <v>171</v>
      </c>
      <c r="CE106" s="15"/>
      <c r="CF106" s="15"/>
      <c r="CG106" s="15"/>
      <c r="CH106" s="15" t="s">
        <v>163</v>
      </c>
      <c r="CI106" s="15" t="s">
        <v>163</v>
      </c>
      <c r="CJ106" s="15" t="s">
        <v>163</v>
      </c>
      <c r="CK106" s="15" t="s">
        <v>163</v>
      </c>
      <c r="CL106" s="15" t="s">
        <v>163</v>
      </c>
      <c r="CM106" s="15"/>
      <c r="CN106" s="15"/>
    </row>
    <row r="107" spans="1:92" hidden="1" x14ac:dyDescent="0.3">
      <c r="A107" s="15">
        <v>103</v>
      </c>
      <c r="B107" s="15">
        <v>1991</v>
      </c>
      <c r="C107" s="15" t="s">
        <v>172</v>
      </c>
      <c r="D107" s="15" t="s">
        <v>1106</v>
      </c>
      <c r="E107" s="15" t="s">
        <v>258</v>
      </c>
      <c r="F107" s="15" t="s">
        <v>1107</v>
      </c>
      <c r="G107" s="15" t="s">
        <v>161</v>
      </c>
      <c r="H107" s="26">
        <v>2012</v>
      </c>
      <c r="I107" s="15">
        <v>10</v>
      </c>
      <c r="J107" s="15" t="s">
        <v>163</v>
      </c>
      <c r="K107" s="15"/>
      <c r="L107" s="15"/>
      <c r="M107" s="15" t="s">
        <v>163</v>
      </c>
      <c r="N107" s="15" t="s">
        <v>163</v>
      </c>
      <c r="O107" s="15"/>
      <c r="P107" s="15"/>
      <c r="Q107" s="15" t="s">
        <v>1108</v>
      </c>
      <c r="R107" s="15" t="s">
        <v>176</v>
      </c>
      <c r="S107" s="15" t="s">
        <v>1109</v>
      </c>
      <c r="T107" s="15"/>
      <c r="U107" s="15"/>
      <c r="V107" s="15" t="s">
        <v>163</v>
      </c>
      <c r="W107" s="15"/>
      <c r="X107" s="15"/>
      <c r="Y107" s="15"/>
      <c r="Z107" s="15"/>
      <c r="AA107" s="15"/>
      <c r="AB107" s="15"/>
      <c r="AC107" s="15"/>
      <c r="AD107" s="15"/>
      <c r="AE107" s="15"/>
      <c r="AF107" s="15"/>
      <c r="AG107" s="15"/>
      <c r="AH107" s="15"/>
      <c r="AI107" s="15"/>
      <c r="AJ107" s="15"/>
      <c r="AK107" s="16" t="s">
        <v>163</v>
      </c>
      <c r="AM107" s="18"/>
      <c r="AN107" s="19"/>
      <c r="AO107" s="15"/>
      <c r="AP107" s="15"/>
      <c r="AQ107" s="15"/>
      <c r="AR107" s="15"/>
      <c r="AS107" s="15"/>
      <c r="AT107" s="15" t="s">
        <v>163</v>
      </c>
      <c r="AU107" s="15"/>
      <c r="AV107" s="15"/>
      <c r="AW107" s="15" t="s">
        <v>163</v>
      </c>
      <c r="AX107" s="15"/>
      <c r="AY107" s="15"/>
      <c r="AZ107" s="15"/>
      <c r="BA107" s="15"/>
      <c r="BB107" s="15" t="s">
        <v>1110</v>
      </c>
      <c r="BC107" s="15" t="s">
        <v>1111</v>
      </c>
      <c r="BD107" s="15" t="s">
        <v>176</v>
      </c>
      <c r="BE107" s="15" t="s">
        <v>165</v>
      </c>
      <c r="BF107" s="15" t="s">
        <v>1112</v>
      </c>
      <c r="BG107" s="15"/>
      <c r="BH107" s="15"/>
      <c r="BI107" s="15"/>
      <c r="BJ107" s="15" t="s">
        <v>163</v>
      </c>
      <c r="BK107" s="15"/>
      <c r="BL107" s="15"/>
      <c r="BM107" s="15"/>
      <c r="BN107" s="15"/>
      <c r="BO107" s="15" t="s">
        <v>181</v>
      </c>
      <c r="BP107" s="15" t="s">
        <v>169</v>
      </c>
      <c r="BQ107" s="15" t="s">
        <v>176</v>
      </c>
      <c r="BR107" s="15" t="s">
        <v>1113</v>
      </c>
      <c r="BS107" s="15" t="s">
        <v>165</v>
      </c>
      <c r="BT107" s="15" t="s">
        <v>1114</v>
      </c>
      <c r="BU107" s="15" t="s">
        <v>1115</v>
      </c>
      <c r="BV107" s="15" t="s">
        <v>165</v>
      </c>
      <c r="BW107" s="15" t="s">
        <v>1116</v>
      </c>
      <c r="BX107" s="15"/>
      <c r="BY107" s="15" t="s">
        <v>163</v>
      </c>
      <c r="BZ107" s="15"/>
      <c r="CA107" s="15" t="s">
        <v>163</v>
      </c>
      <c r="CB107" s="15" t="s">
        <v>1117</v>
      </c>
      <c r="CC107" s="15"/>
      <c r="CD107" s="15"/>
      <c r="CE107" s="15"/>
      <c r="CF107" s="15" t="s">
        <v>95</v>
      </c>
      <c r="CG107" s="15" t="s">
        <v>1118</v>
      </c>
      <c r="CH107" s="15"/>
      <c r="CI107" s="15" t="s">
        <v>163</v>
      </c>
      <c r="CJ107" s="15"/>
      <c r="CK107" s="15"/>
      <c r="CL107" s="15"/>
      <c r="CM107" s="15" t="s">
        <v>163</v>
      </c>
      <c r="CN107" s="15" t="s">
        <v>1119</v>
      </c>
    </row>
    <row r="108" spans="1:92" x14ac:dyDescent="0.3">
      <c r="H108" s="86"/>
    </row>
  </sheetData>
  <autoFilter ref="A4:CN107">
    <filterColumn colId="33">
      <customFilters>
        <customFilter operator="notEqual" val=" "/>
      </customFilters>
    </filterColumn>
  </autoFilter>
  <mergeCells count="9">
    <mergeCell ref="BX2:CB2"/>
    <mergeCell ref="CC2:CG2"/>
    <mergeCell ref="CH2:CN2"/>
    <mergeCell ref="J2:P2"/>
    <mergeCell ref="T2:AA2"/>
    <mergeCell ref="AB2:AH2"/>
    <mergeCell ref="AI2:AM2"/>
    <mergeCell ref="AN2:BA2"/>
    <mergeCell ref="BG2:BN2"/>
  </mergeCells>
  <dataValidations count="2">
    <dataValidation type="list" allowBlank="1" showInputMessage="1" showErrorMessage="1" sqref="CG98:CG106 CG5:CG95">
      <formula1>$AP$3:$AP$6</formula1>
    </dataValidation>
    <dataValidation type="list" allowBlank="1" showInputMessage="1" showErrorMessage="1" sqref="BT17">
      <formula1>$AJ$3:$AJ$4</formula1>
    </dataValidation>
  </dataValidations>
  <hyperlinks>
    <hyperlink ref="F67" r:id="rId1" display="https://www.paginasamarillas.com.co/empresas/colegio-fesutrac/popayan-15386323"/>
    <hyperlink ref="F83" r:id="rId2" display="https://es-la.facebook.com/pages/category/College---University/Instituto-de-Ense%C3%B1anza-y-Capacitac%C3%B3n-T%C3%A9cnica-del-Cauca-IDECT-217294438303159/"/>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12">
        <x14:dataValidation type="list" allowBlank="1" showInputMessage="1" showErrorMessage="1">
          <x14:formula1>
            <xm:f>L_Rtas!#REF!</xm:f>
          </x14:formula1>
          <xm:sqref>C5:C107</xm:sqref>
        </x14:dataValidation>
        <x14:dataValidation type="list" allowBlank="1" showInputMessage="1" showErrorMessage="1">
          <x14:formula1>
            <xm:f>L_Rtas!#REF!</xm:f>
          </x14:formula1>
          <xm:sqref>BE5:BE107</xm:sqref>
        </x14:dataValidation>
        <x14:dataValidation type="list" allowBlank="1" showInputMessage="1" showErrorMessage="1">
          <x14:formula1>
            <xm:f>L_Rtas!#REF!</xm:f>
          </x14:formula1>
          <xm:sqref>T108:Z108</xm:sqref>
        </x14:dataValidation>
        <x14:dataValidation type="list" allowBlank="1" showInputMessage="1" showErrorMessage="1">
          <x14:formula1>
            <xm:f>L_Rtas!#REF!</xm:f>
          </x14:formula1>
          <xm:sqref>CC5:CF107</xm:sqref>
        </x14:dataValidation>
        <x14:dataValidation type="list" allowBlank="1" showInputMessage="1" showErrorMessage="1">
          <x14:formula1>
            <xm:f>L_Rtas!#REF!</xm:f>
          </x14:formula1>
          <xm:sqref>BV5:BV107</xm:sqref>
        </x14:dataValidation>
        <x14:dataValidation type="list" allowBlank="1" showInputMessage="1" showErrorMessage="1">
          <x14:formula1>
            <xm:f>L_Rtas!#REF!</xm:f>
          </x14:formula1>
          <xm:sqref>BS5:BS107</xm:sqref>
        </x14:dataValidation>
        <x14:dataValidation type="list" allowBlank="1" showInputMessage="1" showErrorMessage="1">
          <x14:formula1>
            <xm:f>L_Rtas!#REF!</xm:f>
          </x14:formula1>
          <xm:sqref>BQ5:BQ107</xm:sqref>
        </x14:dataValidation>
        <x14:dataValidation type="list" allowBlank="1" showInputMessage="1" showErrorMessage="1">
          <x14:formula1>
            <xm:f>L_Rtas!#REF!</xm:f>
          </x14:formula1>
          <xm:sqref>BP5:BP107</xm:sqref>
        </x14:dataValidation>
        <x14:dataValidation type="list" allowBlank="1" showInputMessage="1" showErrorMessage="1">
          <x14:formula1>
            <xm:f>L_Rtas!#REF!</xm:f>
          </x14:formula1>
          <xm:sqref>BO5:BO107</xm:sqref>
        </x14:dataValidation>
        <x14:dataValidation type="list" allowBlank="1" showInputMessage="1" showErrorMessage="1">
          <x14:formula1>
            <xm:f>L_Rtas!#REF!</xm:f>
          </x14:formula1>
          <xm:sqref>R5:R107</xm:sqref>
        </x14:dataValidation>
        <x14:dataValidation type="list" allowBlank="1" showInputMessage="1" showErrorMessage="1">
          <x14:formula1>
            <xm:f>L_Rtas!#REF!</xm:f>
          </x14:formula1>
          <xm:sqref>G5:G107</xm:sqref>
        </x14:dataValidation>
        <x14:dataValidation type="list" allowBlank="1" showInputMessage="1" showErrorMessage="1">
          <x14:formula1>
            <xm:f>L_Rtas!#REF!</xm:f>
          </x14:formula1>
          <xm:sqref>E5:E107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workbookViewId="0">
      <selection activeCell="B4" sqref="B4"/>
    </sheetView>
  </sheetViews>
  <sheetFormatPr baseColWidth="10" defaultRowHeight="15" x14ac:dyDescent="0.25"/>
  <cols>
    <col min="1" max="1" width="20.85546875" bestFit="1" customWidth="1"/>
    <col min="2" max="2" width="7.42578125" customWidth="1"/>
    <col min="3" max="3" width="6.140625" customWidth="1"/>
    <col min="4" max="4" width="5.28515625" bestFit="1" customWidth="1"/>
  </cols>
  <sheetData>
    <row r="1" spans="1:4" x14ac:dyDescent="0.25">
      <c r="A1" t="s">
        <v>1150</v>
      </c>
    </row>
    <row r="3" spans="1:4" x14ac:dyDescent="0.25">
      <c r="A3" s="59" t="s">
        <v>87</v>
      </c>
      <c r="B3" s="60" t="s">
        <v>1376</v>
      </c>
      <c r="D3" s="54" t="s">
        <v>1375</v>
      </c>
    </row>
    <row r="4" spans="1:4" x14ac:dyDescent="0.25">
      <c r="A4" s="47" t="s">
        <v>200</v>
      </c>
      <c r="B4" s="48">
        <v>28</v>
      </c>
      <c r="C4">
        <v>28</v>
      </c>
      <c r="D4" s="50">
        <f>C4/$C$6</f>
        <v>0.27184466019417475</v>
      </c>
    </row>
    <row r="5" spans="1:4" x14ac:dyDescent="0.25">
      <c r="A5" s="47" t="s">
        <v>161</v>
      </c>
      <c r="B5" s="48">
        <v>75</v>
      </c>
      <c r="C5">
        <v>75</v>
      </c>
      <c r="D5" s="50">
        <f>C5/$C$6</f>
        <v>0.72815533980582525</v>
      </c>
    </row>
    <row r="6" spans="1:4" x14ac:dyDescent="0.25">
      <c r="A6" s="47" t="s">
        <v>1364</v>
      </c>
      <c r="B6" s="48">
        <v>103</v>
      </c>
      <c r="C6">
        <f>SUM(C4:C5)</f>
        <v>103</v>
      </c>
      <c r="D6" s="51">
        <f>SUM(D4:D5)</f>
        <v>1</v>
      </c>
    </row>
  </sheetData>
  <pageMargins left="0.7" right="0.7"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workbookViewId="0">
      <selection activeCell="D9" sqref="D9"/>
    </sheetView>
  </sheetViews>
  <sheetFormatPr baseColWidth="10" defaultRowHeight="15" x14ac:dyDescent="0.25"/>
  <cols>
    <col min="1" max="1" width="40.28515625" bestFit="1" customWidth="1"/>
    <col min="2" max="2" width="6.85546875" customWidth="1"/>
    <col min="3" max="3" width="6.140625" customWidth="1"/>
    <col min="4" max="4" width="7.85546875" bestFit="1" customWidth="1"/>
  </cols>
  <sheetData>
    <row r="1" spans="1:4" x14ac:dyDescent="0.25">
      <c r="A1" t="s">
        <v>1289</v>
      </c>
    </row>
    <row r="3" spans="1:4" x14ac:dyDescent="0.25">
      <c r="A3" s="59" t="s">
        <v>88</v>
      </c>
      <c r="B3" s="60" t="s">
        <v>1376</v>
      </c>
      <c r="D3" s="54" t="s">
        <v>1375</v>
      </c>
    </row>
    <row r="4" spans="1:4" x14ac:dyDescent="0.25">
      <c r="A4" s="47">
        <v>2012</v>
      </c>
      <c r="B4" s="48">
        <v>1</v>
      </c>
      <c r="C4">
        <v>1</v>
      </c>
      <c r="D4" s="50">
        <f>C4/$C$11</f>
        <v>9.7087378640776691E-3</v>
      </c>
    </row>
    <row r="5" spans="1:4" x14ac:dyDescent="0.25">
      <c r="A5" s="47">
        <v>2013</v>
      </c>
      <c r="B5" s="48">
        <v>1</v>
      </c>
      <c r="C5">
        <v>1</v>
      </c>
      <c r="D5" s="50">
        <f t="shared" ref="D5:D10" si="0">C5/$C$11</f>
        <v>9.7087378640776691E-3</v>
      </c>
    </row>
    <row r="6" spans="1:4" x14ac:dyDescent="0.25">
      <c r="A6" s="47">
        <v>2014</v>
      </c>
      <c r="B6" s="48">
        <v>6</v>
      </c>
      <c r="C6">
        <v>6</v>
      </c>
      <c r="D6" s="50">
        <f t="shared" si="0"/>
        <v>5.8252427184466021E-2</v>
      </c>
    </row>
    <row r="7" spans="1:4" x14ac:dyDescent="0.25">
      <c r="A7" s="47">
        <v>2015</v>
      </c>
      <c r="B7" s="48">
        <v>8</v>
      </c>
      <c r="C7">
        <v>8</v>
      </c>
      <c r="D7" s="50">
        <f t="shared" si="0"/>
        <v>7.7669902912621352E-2</v>
      </c>
    </row>
    <row r="8" spans="1:4" x14ac:dyDescent="0.25">
      <c r="A8" s="47">
        <v>2016</v>
      </c>
      <c r="B8" s="48">
        <v>33</v>
      </c>
      <c r="C8">
        <v>33</v>
      </c>
      <c r="D8" s="50">
        <f t="shared" si="0"/>
        <v>0.32038834951456313</v>
      </c>
    </row>
    <row r="9" spans="1:4" x14ac:dyDescent="0.25">
      <c r="A9" s="47">
        <v>2017</v>
      </c>
      <c r="B9" s="48">
        <v>33</v>
      </c>
      <c r="C9">
        <v>33</v>
      </c>
      <c r="D9" s="50">
        <f t="shared" si="0"/>
        <v>0.32038834951456313</v>
      </c>
    </row>
    <row r="10" spans="1:4" x14ac:dyDescent="0.25">
      <c r="A10" s="47">
        <v>2018</v>
      </c>
      <c r="B10" s="48">
        <v>21</v>
      </c>
      <c r="C10">
        <v>21</v>
      </c>
      <c r="D10" s="50">
        <f t="shared" si="0"/>
        <v>0.20388349514563106</v>
      </c>
    </row>
    <row r="11" spans="1:4" x14ac:dyDescent="0.25">
      <c r="A11" s="47" t="s">
        <v>1364</v>
      </c>
      <c r="B11" s="48">
        <v>103</v>
      </c>
      <c r="C11">
        <f>SUM(C4:C10)</f>
        <v>103</v>
      </c>
      <c r="D11" s="51">
        <f>SUM(D4:D10)</f>
        <v>1</v>
      </c>
    </row>
  </sheetData>
  <pageMargins left="0.7" right="0.7" top="0.75" bottom="0.75" header="0.3" footer="0.3"/>
  <pageSetup paperSize="9"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E12" sqref="E12"/>
    </sheetView>
  </sheetViews>
  <sheetFormatPr baseColWidth="10" defaultRowHeight="15" x14ac:dyDescent="0.25"/>
  <cols>
    <col min="1" max="1" width="30.7109375" customWidth="1"/>
    <col min="2" max="2" width="6.85546875" customWidth="1"/>
    <col min="3" max="3" width="6.140625" customWidth="1"/>
    <col min="4" max="4" width="7.85546875" bestFit="1" customWidth="1"/>
    <col min="6" max="6" width="22.42578125" customWidth="1"/>
    <col min="7" max="7" width="3.85546875" bestFit="1" customWidth="1"/>
    <col min="8" max="8" width="5.28515625" bestFit="1" customWidth="1"/>
  </cols>
  <sheetData>
    <row r="1" spans="1:8" x14ac:dyDescent="0.25">
      <c r="A1" t="s">
        <v>1290</v>
      </c>
    </row>
    <row r="3" spans="1:8" ht="30" x14ac:dyDescent="0.25">
      <c r="A3" s="46" t="s">
        <v>89</v>
      </c>
      <c r="B3" s="60" t="s">
        <v>1376</v>
      </c>
      <c r="D3" s="54" t="s">
        <v>1375</v>
      </c>
      <c r="F3" s="70" t="s">
        <v>89</v>
      </c>
      <c r="G3" s="54" t="s">
        <v>176</v>
      </c>
      <c r="H3" s="54" t="s">
        <v>1375</v>
      </c>
    </row>
    <row r="4" spans="1:8" x14ac:dyDescent="0.25">
      <c r="A4" s="47">
        <v>2</v>
      </c>
      <c r="B4" s="48">
        <v>21</v>
      </c>
      <c r="C4">
        <v>21</v>
      </c>
      <c r="D4" s="50">
        <f>C4/$C$9</f>
        <v>0.20388349514563106</v>
      </c>
      <c r="F4" s="47">
        <v>2</v>
      </c>
      <c r="G4" s="72">
        <v>21</v>
      </c>
      <c r="H4" s="71">
        <v>0.20388349514563106</v>
      </c>
    </row>
    <row r="5" spans="1:8" x14ac:dyDescent="0.25">
      <c r="A5" s="47">
        <v>4</v>
      </c>
      <c r="B5" s="48">
        <v>33</v>
      </c>
      <c r="C5">
        <v>33</v>
      </c>
      <c r="D5" s="50">
        <f t="shared" ref="D5:D8" si="0">C5/$C$9</f>
        <v>0.32038834951456313</v>
      </c>
      <c r="F5" s="47">
        <v>4</v>
      </c>
      <c r="G5" s="72">
        <v>33</v>
      </c>
      <c r="H5" s="71">
        <v>0.32038834951456313</v>
      </c>
    </row>
    <row r="6" spans="1:8" x14ac:dyDescent="0.25">
      <c r="A6" s="47">
        <v>6</v>
      </c>
      <c r="B6" s="48">
        <v>33</v>
      </c>
      <c r="C6">
        <v>33</v>
      </c>
      <c r="D6" s="50">
        <f t="shared" si="0"/>
        <v>0.32038834951456313</v>
      </c>
      <c r="F6" s="47">
        <v>6</v>
      </c>
      <c r="G6" s="72">
        <v>33</v>
      </c>
      <c r="H6" s="71">
        <v>0.32038834951456313</v>
      </c>
    </row>
    <row r="7" spans="1:8" x14ac:dyDescent="0.25">
      <c r="A7" s="47">
        <v>8</v>
      </c>
      <c r="B7" s="48">
        <v>9</v>
      </c>
      <c r="C7">
        <v>9</v>
      </c>
      <c r="D7" s="50">
        <f t="shared" si="0"/>
        <v>8.7378640776699032E-2</v>
      </c>
      <c r="F7" s="47">
        <v>8</v>
      </c>
      <c r="G7" s="72">
        <v>9</v>
      </c>
      <c r="H7" s="71">
        <v>8.7378640776699032E-2</v>
      </c>
    </row>
    <row r="8" spans="1:8" x14ac:dyDescent="0.25">
      <c r="A8" s="47">
        <v>10</v>
      </c>
      <c r="B8" s="48">
        <v>7</v>
      </c>
      <c r="C8">
        <v>7</v>
      </c>
      <c r="D8" s="50">
        <f t="shared" si="0"/>
        <v>6.7961165048543687E-2</v>
      </c>
      <c r="F8" s="47">
        <v>10</v>
      </c>
      <c r="G8" s="72">
        <v>7</v>
      </c>
      <c r="H8" s="71">
        <v>6.7961165048543687E-2</v>
      </c>
    </row>
    <row r="9" spans="1:8" x14ac:dyDescent="0.25">
      <c r="A9" s="47" t="s">
        <v>1364</v>
      </c>
      <c r="B9" s="48">
        <v>103</v>
      </c>
      <c r="C9">
        <f>SUM(C4:C8)</f>
        <v>103</v>
      </c>
      <c r="D9" s="50">
        <f>SUM(D4:D8)</f>
        <v>1</v>
      </c>
      <c r="F9" s="74" t="s">
        <v>1364</v>
      </c>
      <c r="G9" s="69">
        <v>103</v>
      </c>
      <c r="H9" s="73">
        <v>1</v>
      </c>
    </row>
    <row r="10" spans="1:8" x14ac:dyDescent="0.25">
      <c r="D10" s="50"/>
    </row>
    <row r="11" spans="1:8" x14ac:dyDescent="0.25">
      <c r="D11" s="51"/>
    </row>
  </sheetData>
  <pageMargins left="0.7" right="0.7" top="0.75" bottom="0.75" header="0.3" footer="0.3"/>
  <pageSetup paperSize="9"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
  <sheetViews>
    <sheetView workbookViewId="0">
      <selection activeCell="C7" sqref="C7"/>
    </sheetView>
  </sheetViews>
  <sheetFormatPr baseColWidth="10" defaultRowHeight="15" x14ac:dyDescent="0.25"/>
  <cols>
    <col min="1" max="1" width="34" customWidth="1"/>
    <col min="2" max="2" width="8" customWidth="1"/>
    <col min="3" max="3" width="9.7109375" customWidth="1"/>
    <col min="5" max="5" width="11.7109375" bestFit="1" customWidth="1"/>
  </cols>
  <sheetData>
    <row r="1" spans="1:7" x14ac:dyDescent="0.25">
      <c r="A1" t="s">
        <v>1149</v>
      </c>
    </row>
    <row r="3" spans="1:7" x14ac:dyDescent="0.25">
      <c r="A3" s="64" t="s">
        <v>1378</v>
      </c>
      <c r="B3" s="64" t="s">
        <v>1376</v>
      </c>
      <c r="C3" s="64" t="s">
        <v>1375</v>
      </c>
      <c r="D3" s="61"/>
      <c r="E3" s="61"/>
      <c r="F3" s="61"/>
    </row>
    <row r="4" spans="1:7" x14ac:dyDescent="0.25">
      <c r="A4" s="63" t="s">
        <v>90</v>
      </c>
      <c r="B4" s="61">
        <v>10</v>
      </c>
      <c r="C4" s="62">
        <f>B4/$B$9</f>
        <v>9.7087378640776698E-2</v>
      </c>
    </row>
    <row r="5" spans="1:7" x14ac:dyDescent="0.25">
      <c r="A5" s="63" t="s">
        <v>1377</v>
      </c>
      <c r="B5" s="61">
        <v>5</v>
      </c>
      <c r="C5" s="62">
        <f t="shared" ref="C5:C8" si="0">B5/$B$9</f>
        <v>4.8543689320388349E-2</v>
      </c>
    </row>
    <row r="6" spans="1:7" x14ac:dyDescent="0.25">
      <c r="A6" s="63" t="s">
        <v>92</v>
      </c>
      <c r="B6" s="61">
        <v>12</v>
      </c>
      <c r="C6" s="62">
        <f t="shared" si="0"/>
        <v>0.11650485436893204</v>
      </c>
    </row>
    <row r="7" spans="1:7" x14ac:dyDescent="0.25">
      <c r="A7" s="63" t="s">
        <v>1134</v>
      </c>
      <c r="B7" s="61">
        <v>19</v>
      </c>
      <c r="C7" s="62">
        <f t="shared" si="0"/>
        <v>0.18446601941747573</v>
      </c>
    </row>
    <row r="8" spans="1:7" x14ac:dyDescent="0.25">
      <c r="A8" s="63" t="s">
        <v>94</v>
      </c>
      <c r="B8" s="61">
        <v>88</v>
      </c>
      <c r="C8" s="62">
        <f t="shared" si="0"/>
        <v>0.85436893203883491</v>
      </c>
      <c r="G8" s="4"/>
    </row>
    <row r="9" spans="1:7" x14ac:dyDescent="0.25">
      <c r="A9" s="64" t="s">
        <v>1374</v>
      </c>
      <c r="B9" s="64">
        <v>103</v>
      </c>
      <c r="C9" s="65"/>
      <c r="D9" s="4"/>
      <c r="E9" s="4"/>
    </row>
    <row r="10" spans="1:7" x14ac:dyDescent="0.25">
      <c r="E10" s="4"/>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workbookViewId="0">
      <selection activeCell="D14" sqref="D14"/>
    </sheetView>
  </sheetViews>
  <sheetFormatPr baseColWidth="10" defaultRowHeight="15" x14ac:dyDescent="0.25"/>
  <cols>
    <col min="1" max="1" width="49.42578125" customWidth="1"/>
    <col min="2" max="2" width="22.85546875" customWidth="1"/>
    <col min="3" max="3" width="6.140625" customWidth="1"/>
    <col min="4" max="4" width="7.85546875" bestFit="1" customWidth="1"/>
  </cols>
  <sheetData>
    <row r="1" spans="1:4" x14ac:dyDescent="0.25">
      <c r="A1" t="s">
        <v>1291</v>
      </c>
    </row>
    <row r="3" spans="1:4" ht="36" customHeight="1" x14ac:dyDescent="0.25">
      <c r="A3" s="46" t="s">
        <v>89</v>
      </c>
      <c r="B3" s="60" t="s">
        <v>1379</v>
      </c>
      <c r="D3" s="54" t="s">
        <v>1375</v>
      </c>
    </row>
    <row r="4" spans="1:4" x14ac:dyDescent="0.25">
      <c r="A4" s="47" t="s">
        <v>1175</v>
      </c>
      <c r="B4" s="48">
        <v>11</v>
      </c>
      <c r="C4">
        <v>11</v>
      </c>
      <c r="D4" s="50">
        <f>C4/$C$17</f>
        <v>0.10679611650485436</v>
      </c>
    </row>
    <row r="5" spans="1:4" x14ac:dyDescent="0.25">
      <c r="A5" s="47" t="s">
        <v>1168</v>
      </c>
      <c r="B5" s="48">
        <v>5</v>
      </c>
      <c r="C5">
        <v>5</v>
      </c>
      <c r="D5" s="50">
        <f t="shared" ref="D5:D16" si="0">C5/$C$17</f>
        <v>4.8543689320388349E-2</v>
      </c>
    </row>
    <row r="6" spans="1:4" x14ac:dyDescent="0.25">
      <c r="A6" s="47" t="s">
        <v>1169</v>
      </c>
      <c r="B6" s="48">
        <v>1</v>
      </c>
      <c r="C6">
        <v>1</v>
      </c>
      <c r="D6" s="50">
        <f t="shared" si="0"/>
        <v>9.7087378640776691E-3</v>
      </c>
    </row>
    <row r="7" spans="1:4" x14ac:dyDescent="0.25">
      <c r="A7" s="47" t="s">
        <v>1176</v>
      </c>
      <c r="B7" s="48">
        <v>9</v>
      </c>
      <c r="C7">
        <v>9</v>
      </c>
      <c r="D7" s="50">
        <f t="shared" si="0"/>
        <v>8.7378640776699032E-2</v>
      </c>
    </row>
    <row r="8" spans="1:4" x14ac:dyDescent="0.25">
      <c r="A8" s="47" t="s">
        <v>1172</v>
      </c>
      <c r="B8" s="48">
        <v>20</v>
      </c>
      <c r="C8">
        <v>20</v>
      </c>
      <c r="D8" s="50">
        <f t="shared" si="0"/>
        <v>0.1941747572815534</v>
      </c>
    </row>
    <row r="9" spans="1:4" x14ac:dyDescent="0.25">
      <c r="A9" s="47" t="s">
        <v>1174</v>
      </c>
      <c r="B9" s="48">
        <v>2</v>
      </c>
      <c r="C9">
        <v>2</v>
      </c>
      <c r="D9" s="50">
        <f t="shared" si="0"/>
        <v>1.9417475728155338E-2</v>
      </c>
    </row>
    <row r="10" spans="1:4" x14ac:dyDescent="0.25">
      <c r="A10" s="47" t="s">
        <v>1173</v>
      </c>
      <c r="B10" s="48">
        <v>1</v>
      </c>
      <c r="C10">
        <v>1</v>
      </c>
      <c r="D10" s="50">
        <f t="shared" si="0"/>
        <v>9.7087378640776691E-3</v>
      </c>
    </row>
    <row r="11" spans="1:4" x14ac:dyDescent="0.25">
      <c r="A11" s="47" t="s">
        <v>1170</v>
      </c>
      <c r="B11" s="48">
        <v>13</v>
      </c>
      <c r="C11">
        <v>13</v>
      </c>
      <c r="D11" s="50">
        <f t="shared" si="0"/>
        <v>0.12621359223300971</v>
      </c>
    </row>
    <row r="12" spans="1:4" x14ac:dyDescent="0.25">
      <c r="A12" s="47" t="s">
        <v>1171</v>
      </c>
      <c r="B12" s="48">
        <v>2</v>
      </c>
      <c r="C12">
        <v>2</v>
      </c>
      <c r="D12" s="50">
        <f t="shared" si="0"/>
        <v>1.9417475728155338E-2</v>
      </c>
    </row>
    <row r="13" spans="1:4" x14ac:dyDescent="0.25">
      <c r="A13" s="47" t="s">
        <v>1177</v>
      </c>
      <c r="B13" s="48">
        <v>14</v>
      </c>
      <c r="C13">
        <v>14</v>
      </c>
      <c r="D13" s="50">
        <f t="shared" si="0"/>
        <v>0.13592233009708737</v>
      </c>
    </row>
    <row r="14" spans="1:4" x14ac:dyDescent="0.25">
      <c r="A14" s="47" t="s">
        <v>1167</v>
      </c>
      <c r="B14" s="48">
        <v>21</v>
      </c>
      <c r="C14">
        <v>21</v>
      </c>
      <c r="D14" s="50">
        <f t="shared" si="0"/>
        <v>0.20388349514563106</v>
      </c>
    </row>
    <row r="15" spans="1:4" x14ac:dyDescent="0.25">
      <c r="A15" s="47" t="s">
        <v>431</v>
      </c>
      <c r="B15" s="48">
        <v>1</v>
      </c>
      <c r="C15">
        <v>1</v>
      </c>
      <c r="D15" s="50">
        <f t="shared" si="0"/>
        <v>9.7087378640776691E-3</v>
      </c>
    </row>
    <row r="16" spans="1:4" x14ac:dyDescent="0.25">
      <c r="A16" s="47" t="s">
        <v>1178</v>
      </c>
      <c r="B16" s="48">
        <v>3</v>
      </c>
      <c r="C16">
        <v>3</v>
      </c>
      <c r="D16" s="50">
        <f t="shared" si="0"/>
        <v>2.9126213592233011E-2</v>
      </c>
    </row>
    <row r="17" spans="1:4" x14ac:dyDescent="0.25">
      <c r="A17" s="47" t="s">
        <v>1364</v>
      </c>
      <c r="B17" s="48">
        <v>103</v>
      </c>
      <c r="C17">
        <f>SUM(C4:C16)</f>
        <v>103</v>
      </c>
      <c r="D17" s="51">
        <f>SUM(D4:D16)</f>
        <v>0.99999999999999989</v>
      </c>
    </row>
  </sheetData>
  <pageMargins left="0.7" right="0.7" top="0.75" bottom="0.75" header="0.3" footer="0.3"/>
  <pageSetup paperSize="9"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workbookViewId="0">
      <selection activeCell="L5" sqref="L5"/>
    </sheetView>
  </sheetViews>
  <sheetFormatPr baseColWidth="10" defaultRowHeight="15" x14ac:dyDescent="0.25"/>
  <cols>
    <col min="1" max="1" width="30.7109375" customWidth="1"/>
    <col min="2" max="2" width="4.7109375" bestFit="1" customWidth="1"/>
    <col min="3" max="3" width="6.140625" customWidth="1"/>
    <col min="4" max="4" width="7.85546875" bestFit="1" customWidth="1"/>
    <col min="6" max="6" width="30.7109375" customWidth="1"/>
    <col min="7" max="7" width="4.7109375" bestFit="1" customWidth="1"/>
    <col min="8" max="8" width="6.140625" customWidth="1"/>
    <col min="9" max="9" width="7.85546875" bestFit="1" customWidth="1"/>
    <col min="11" max="11" width="15.7109375" customWidth="1"/>
  </cols>
  <sheetData>
    <row r="1" spans="1:12" x14ac:dyDescent="0.25">
      <c r="A1" t="s">
        <v>1148</v>
      </c>
      <c r="F1" t="s">
        <v>1292</v>
      </c>
    </row>
    <row r="3" spans="1:12" ht="30" x14ac:dyDescent="0.25">
      <c r="A3" s="46" t="s">
        <v>98</v>
      </c>
      <c r="B3" s="60" t="s">
        <v>1376</v>
      </c>
      <c r="D3" s="54" t="s">
        <v>1375</v>
      </c>
      <c r="F3" s="49" t="s">
        <v>1380</v>
      </c>
      <c r="G3" s="49" t="s">
        <v>1376</v>
      </c>
      <c r="I3" s="54" t="s">
        <v>1375</v>
      </c>
    </row>
    <row r="4" spans="1:12" x14ac:dyDescent="0.25">
      <c r="A4" s="47" t="s">
        <v>176</v>
      </c>
      <c r="B4" s="48">
        <v>40</v>
      </c>
      <c r="C4">
        <v>40</v>
      </c>
      <c r="D4" s="50">
        <f>C4/$C$6</f>
        <v>0.38834951456310679</v>
      </c>
      <c r="F4" s="47" t="s">
        <v>244</v>
      </c>
      <c r="G4" s="48">
        <v>1</v>
      </c>
      <c r="H4">
        <v>1</v>
      </c>
      <c r="I4" s="50">
        <v>9.7087378640776691E-3</v>
      </c>
    </row>
    <row r="5" spans="1:12" x14ac:dyDescent="0.25">
      <c r="A5" s="47" t="s">
        <v>165</v>
      </c>
      <c r="B5" s="48">
        <v>63</v>
      </c>
      <c r="C5">
        <v>63</v>
      </c>
      <c r="D5" s="50">
        <f>C5/$C$6</f>
        <v>0.61165048543689315</v>
      </c>
      <c r="F5" s="47" t="s">
        <v>1158</v>
      </c>
      <c r="G5" s="48">
        <v>1</v>
      </c>
      <c r="H5">
        <v>1</v>
      </c>
      <c r="I5" s="50">
        <v>9.7087378640776691E-3</v>
      </c>
      <c r="K5" t="s">
        <v>1401</v>
      </c>
      <c r="L5" s="51">
        <f>I10+I11+I13+I15+I28+I29</f>
        <v>8.7378640776699018E-2</v>
      </c>
    </row>
    <row r="6" spans="1:12" x14ac:dyDescent="0.25">
      <c r="A6" s="47" t="s">
        <v>1364</v>
      </c>
      <c r="B6" s="48">
        <v>103</v>
      </c>
      <c r="C6">
        <f>SUM(C4:C5)</f>
        <v>103</v>
      </c>
      <c r="D6" s="50">
        <f>SUM(D4:D5)</f>
        <v>1</v>
      </c>
      <c r="F6" s="47" t="s">
        <v>990</v>
      </c>
      <c r="G6" s="48">
        <v>1</v>
      </c>
      <c r="H6">
        <v>1</v>
      </c>
      <c r="I6" s="50">
        <v>9.7087378640776691E-3</v>
      </c>
    </row>
    <row r="7" spans="1:12" x14ac:dyDescent="0.25">
      <c r="D7" s="50"/>
      <c r="F7" s="47" t="s">
        <v>568</v>
      </c>
      <c r="G7" s="48">
        <v>1</v>
      </c>
      <c r="H7">
        <v>1</v>
      </c>
      <c r="I7" s="50">
        <v>9.7087378640776691E-3</v>
      </c>
    </row>
    <row r="8" spans="1:12" x14ac:dyDescent="0.25">
      <c r="D8" s="50"/>
      <c r="F8" s="47" t="s">
        <v>425</v>
      </c>
      <c r="G8" s="48">
        <v>1</v>
      </c>
      <c r="H8">
        <v>1</v>
      </c>
      <c r="I8" s="50">
        <v>9.7087378640776691E-3</v>
      </c>
    </row>
    <row r="9" spans="1:12" x14ac:dyDescent="0.25">
      <c r="D9" s="50"/>
      <c r="F9" s="47" t="s">
        <v>177</v>
      </c>
      <c r="G9" s="48">
        <v>4</v>
      </c>
      <c r="H9">
        <v>4</v>
      </c>
      <c r="I9" s="50">
        <v>3.8834951456310676E-2</v>
      </c>
    </row>
    <row r="10" spans="1:12" x14ac:dyDescent="0.25">
      <c r="D10" s="50"/>
      <c r="F10" s="47" t="s">
        <v>979</v>
      </c>
      <c r="G10" s="48">
        <v>1</v>
      </c>
      <c r="H10">
        <v>1</v>
      </c>
      <c r="I10" s="50">
        <v>9.7087378640776691E-3</v>
      </c>
    </row>
    <row r="11" spans="1:12" x14ac:dyDescent="0.25">
      <c r="D11" s="50"/>
      <c r="F11" s="47" t="s">
        <v>652</v>
      </c>
      <c r="G11" s="48">
        <v>1</v>
      </c>
      <c r="H11">
        <v>1</v>
      </c>
      <c r="I11" s="50">
        <v>9.7087378640776691E-3</v>
      </c>
    </row>
    <row r="12" spans="1:12" x14ac:dyDescent="0.25">
      <c r="D12" s="50"/>
      <c r="F12" s="47" t="s">
        <v>323</v>
      </c>
      <c r="G12" s="48">
        <v>1</v>
      </c>
      <c r="H12">
        <v>1</v>
      </c>
      <c r="I12" s="50">
        <v>9.7087378640776691E-3</v>
      </c>
    </row>
    <row r="13" spans="1:12" x14ac:dyDescent="0.25">
      <c r="D13" s="50"/>
      <c r="F13" s="47" t="s">
        <v>188</v>
      </c>
      <c r="G13" s="48">
        <v>3</v>
      </c>
      <c r="H13">
        <v>3</v>
      </c>
      <c r="I13" s="50">
        <v>2.9126213592233011E-2</v>
      </c>
    </row>
    <row r="14" spans="1:12" x14ac:dyDescent="0.25">
      <c r="D14" s="50"/>
      <c r="F14" s="47" t="s">
        <v>390</v>
      </c>
      <c r="G14" s="48">
        <v>2</v>
      </c>
      <c r="H14">
        <v>2</v>
      </c>
      <c r="I14" s="50">
        <v>1.9417475728155338E-2</v>
      </c>
    </row>
    <row r="15" spans="1:12" x14ac:dyDescent="0.25">
      <c r="D15" s="50"/>
      <c r="F15" s="47" t="s">
        <v>1109</v>
      </c>
      <c r="G15" s="48">
        <v>1</v>
      </c>
      <c r="H15">
        <v>1</v>
      </c>
      <c r="I15" s="50">
        <v>9.7087378640776691E-3</v>
      </c>
    </row>
    <row r="16" spans="1:12" x14ac:dyDescent="0.25">
      <c r="D16" s="50"/>
      <c r="F16" s="47" t="s">
        <v>857</v>
      </c>
      <c r="G16" s="48">
        <v>1</v>
      </c>
      <c r="H16">
        <v>1</v>
      </c>
      <c r="I16" s="50">
        <v>9.7087378640776691E-3</v>
      </c>
    </row>
    <row r="17" spans="4:9" x14ac:dyDescent="0.25">
      <c r="D17" s="51"/>
      <c r="F17" s="47" t="s">
        <v>336</v>
      </c>
      <c r="G17" s="48">
        <v>1</v>
      </c>
      <c r="H17">
        <v>1</v>
      </c>
      <c r="I17" s="50">
        <v>9.7087378640776691E-3</v>
      </c>
    </row>
    <row r="18" spans="4:9" x14ac:dyDescent="0.25">
      <c r="F18" s="47" t="s">
        <v>460</v>
      </c>
      <c r="G18" s="48">
        <v>1</v>
      </c>
      <c r="H18">
        <v>1</v>
      </c>
      <c r="I18" s="50">
        <v>9.7087378640776691E-3</v>
      </c>
    </row>
    <row r="19" spans="4:9" x14ac:dyDescent="0.25">
      <c r="F19" s="47" t="s">
        <v>926</v>
      </c>
      <c r="G19" s="48">
        <v>1</v>
      </c>
      <c r="H19">
        <v>1</v>
      </c>
      <c r="I19" s="50">
        <v>9.7087378640776691E-3</v>
      </c>
    </row>
    <row r="20" spans="4:9" x14ac:dyDescent="0.25">
      <c r="F20" s="47" t="s">
        <v>373</v>
      </c>
      <c r="G20" s="48">
        <v>1</v>
      </c>
      <c r="H20">
        <v>1</v>
      </c>
      <c r="I20" s="50">
        <v>9.7087378640776691E-3</v>
      </c>
    </row>
    <row r="21" spans="4:9" x14ac:dyDescent="0.25">
      <c r="F21" s="47" t="s">
        <v>827</v>
      </c>
      <c r="G21" s="48">
        <v>1</v>
      </c>
      <c r="H21">
        <v>1</v>
      </c>
      <c r="I21" s="50">
        <v>9.7087378640776691E-3</v>
      </c>
    </row>
    <row r="22" spans="4:9" x14ac:dyDescent="0.25">
      <c r="F22" s="47" t="s">
        <v>342</v>
      </c>
      <c r="G22" s="48">
        <v>1</v>
      </c>
      <c r="H22">
        <v>1</v>
      </c>
      <c r="I22" s="50">
        <v>9.7087378640776691E-3</v>
      </c>
    </row>
    <row r="23" spans="4:9" x14ac:dyDescent="0.25">
      <c r="F23" s="47" t="s">
        <v>414</v>
      </c>
      <c r="G23" s="48">
        <v>5</v>
      </c>
      <c r="H23">
        <v>5</v>
      </c>
      <c r="I23" s="50">
        <v>4.8543689320388349E-2</v>
      </c>
    </row>
    <row r="24" spans="4:9" x14ac:dyDescent="0.25">
      <c r="F24" s="47" t="s">
        <v>487</v>
      </c>
      <c r="G24" s="48">
        <v>2</v>
      </c>
      <c r="H24">
        <v>2</v>
      </c>
      <c r="I24" s="50">
        <v>1.9417475728155338E-2</v>
      </c>
    </row>
    <row r="25" spans="4:9" x14ac:dyDescent="0.25">
      <c r="F25" s="47" t="s">
        <v>1154</v>
      </c>
      <c r="G25" s="48">
        <v>63</v>
      </c>
      <c r="H25">
        <v>63</v>
      </c>
      <c r="I25" s="50">
        <v>0.61165048543689315</v>
      </c>
    </row>
    <row r="26" spans="4:9" x14ac:dyDescent="0.25">
      <c r="F26" s="47" t="s">
        <v>431</v>
      </c>
      <c r="G26" s="48">
        <v>3</v>
      </c>
      <c r="H26">
        <v>3</v>
      </c>
      <c r="I26" s="50">
        <v>2.9126213592233011E-2</v>
      </c>
    </row>
    <row r="27" spans="4:9" x14ac:dyDescent="0.25">
      <c r="F27" s="47" t="s">
        <v>1155</v>
      </c>
      <c r="G27" s="48">
        <v>1</v>
      </c>
      <c r="H27">
        <v>1</v>
      </c>
      <c r="I27" s="50">
        <v>9.7087378640776691E-3</v>
      </c>
    </row>
    <row r="28" spans="4:9" x14ac:dyDescent="0.25">
      <c r="F28" s="47" t="s">
        <v>600</v>
      </c>
      <c r="G28" s="48">
        <v>1</v>
      </c>
      <c r="H28">
        <v>1</v>
      </c>
      <c r="I28" s="50">
        <v>9.7087378640776691E-3</v>
      </c>
    </row>
    <row r="29" spans="4:9" x14ac:dyDescent="0.25">
      <c r="F29" s="47" t="s">
        <v>1161</v>
      </c>
      <c r="G29" s="48">
        <v>2</v>
      </c>
      <c r="H29">
        <v>2</v>
      </c>
      <c r="I29" s="50">
        <v>1.9417475728155338E-2</v>
      </c>
    </row>
    <row r="30" spans="4:9" x14ac:dyDescent="0.25">
      <c r="F30" s="47" t="s">
        <v>382</v>
      </c>
      <c r="G30" s="48">
        <v>1</v>
      </c>
      <c r="H30">
        <v>1</v>
      </c>
      <c r="I30" s="50">
        <v>9.7087378640776691E-3</v>
      </c>
    </row>
    <row r="31" spans="4:9" x14ac:dyDescent="0.25">
      <c r="F31" s="47" t="s">
        <v>1364</v>
      </c>
      <c r="G31" s="48">
        <v>103</v>
      </c>
      <c r="H31">
        <v>103</v>
      </c>
      <c r="I31" s="51">
        <v>0.99999999999999978</v>
      </c>
    </row>
  </sheetData>
  <pageMargins left="0.7" right="0.7" top="0.75" bottom="0.75" header="0.3" footer="0.3"/>
  <pageSetup paperSize="9"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10"/>
  <sheetViews>
    <sheetView workbookViewId="0">
      <selection activeCell="A4" sqref="A4"/>
    </sheetView>
  </sheetViews>
  <sheetFormatPr baseColWidth="10" defaultRowHeight="15" x14ac:dyDescent="0.25"/>
  <cols>
    <col min="1" max="1" width="50.42578125" bestFit="1" customWidth="1"/>
    <col min="2" max="2" width="4.7109375" bestFit="1" customWidth="1"/>
    <col min="3" max="3" width="5.28515625" bestFit="1" customWidth="1"/>
  </cols>
  <sheetData>
    <row r="1" spans="1:3" x14ac:dyDescent="0.25">
      <c r="A1" t="s">
        <v>2</v>
      </c>
    </row>
    <row r="3" spans="1:3" x14ac:dyDescent="0.25">
      <c r="A3" s="49" t="s">
        <v>1381</v>
      </c>
      <c r="B3" s="49" t="s">
        <v>1376</v>
      </c>
    </row>
    <row r="4" spans="1:3" x14ac:dyDescent="0.25">
      <c r="A4" t="s">
        <v>100</v>
      </c>
      <c r="B4">
        <v>33</v>
      </c>
      <c r="C4" s="79">
        <f>B4/$B$10</f>
        <v>0.32038834951456313</v>
      </c>
    </row>
    <row r="5" spans="1:3" x14ac:dyDescent="0.25">
      <c r="A5" t="s">
        <v>101</v>
      </c>
      <c r="B5">
        <v>32</v>
      </c>
      <c r="C5" s="79">
        <f t="shared" ref="C5:C9" si="0">B5/$B$10</f>
        <v>0.31067961165048541</v>
      </c>
    </row>
    <row r="6" spans="1:3" x14ac:dyDescent="0.25">
      <c r="A6" t="s">
        <v>102</v>
      </c>
      <c r="B6">
        <v>40</v>
      </c>
      <c r="C6" s="79">
        <f t="shared" si="0"/>
        <v>0.38834951456310679</v>
      </c>
    </row>
    <row r="7" spans="1:3" x14ac:dyDescent="0.25">
      <c r="A7" t="s">
        <v>103</v>
      </c>
      <c r="B7">
        <v>8</v>
      </c>
      <c r="C7" s="50">
        <f t="shared" si="0"/>
        <v>7.7669902912621352E-2</v>
      </c>
    </row>
    <row r="8" spans="1:3" x14ac:dyDescent="0.25">
      <c r="A8" t="s">
        <v>104</v>
      </c>
      <c r="B8">
        <v>25</v>
      </c>
      <c r="C8" s="50">
        <f t="shared" si="0"/>
        <v>0.24271844660194175</v>
      </c>
    </row>
    <row r="9" spans="1:3" x14ac:dyDescent="0.25">
      <c r="A9" t="s">
        <v>105</v>
      </c>
      <c r="B9">
        <v>23</v>
      </c>
      <c r="C9" s="50">
        <f t="shared" si="0"/>
        <v>0.22330097087378642</v>
      </c>
    </row>
    <row r="10" spans="1:3" x14ac:dyDescent="0.25">
      <c r="A10" s="49" t="s">
        <v>1374</v>
      </c>
      <c r="B10">
        <v>103</v>
      </c>
      <c r="C10" s="51"/>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8"/>
  <sheetViews>
    <sheetView workbookViewId="0">
      <selection activeCell="E11" sqref="E11"/>
    </sheetView>
  </sheetViews>
  <sheetFormatPr baseColWidth="10" defaultRowHeight="15" x14ac:dyDescent="0.25"/>
  <cols>
    <col min="1" max="1" width="14.85546875" customWidth="1"/>
  </cols>
  <sheetData>
    <row r="1" spans="1:3" x14ac:dyDescent="0.25">
      <c r="A1" t="s">
        <v>3</v>
      </c>
    </row>
    <row r="3" spans="1:3" x14ac:dyDescent="0.25">
      <c r="A3" s="49" t="s">
        <v>1381</v>
      </c>
      <c r="B3" s="49" t="s">
        <v>1376</v>
      </c>
      <c r="C3" s="49" t="s">
        <v>1375</v>
      </c>
    </row>
    <row r="4" spans="1:3" x14ac:dyDescent="0.25">
      <c r="A4" t="s">
        <v>107</v>
      </c>
      <c r="B4">
        <v>73</v>
      </c>
      <c r="C4" s="50">
        <f>B4/$B$8</f>
        <v>0.70873786407766992</v>
      </c>
    </row>
    <row r="5" spans="1:3" x14ac:dyDescent="0.25">
      <c r="A5" t="s">
        <v>108</v>
      </c>
      <c r="B5">
        <v>46</v>
      </c>
      <c r="C5" s="50">
        <f t="shared" ref="C5:C7" si="0">B5/$B$8</f>
        <v>0.44660194174757284</v>
      </c>
    </row>
    <row r="6" spans="1:3" x14ac:dyDescent="0.25">
      <c r="A6" t="s">
        <v>109</v>
      </c>
      <c r="B6">
        <v>18</v>
      </c>
      <c r="C6" s="50">
        <f t="shared" si="0"/>
        <v>0.17475728155339806</v>
      </c>
    </row>
    <row r="7" spans="1:3" x14ac:dyDescent="0.25">
      <c r="A7" t="s">
        <v>110</v>
      </c>
      <c r="B7">
        <v>23</v>
      </c>
      <c r="C7" s="50">
        <f t="shared" si="0"/>
        <v>0.22330097087378642</v>
      </c>
    </row>
    <row r="8" spans="1:3" x14ac:dyDescent="0.25">
      <c r="B8">
        <v>103</v>
      </c>
      <c r="C8" s="51">
        <f>SUM(C4:C7)</f>
        <v>1.5533980582524269</v>
      </c>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7"/>
  <sheetViews>
    <sheetView workbookViewId="0">
      <selection activeCell="A4" sqref="A4"/>
    </sheetView>
  </sheetViews>
  <sheetFormatPr baseColWidth="10" defaultRowHeight="15" x14ac:dyDescent="0.25"/>
  <cols>
    <col min="1" max="1" width="34.85546875" customWidth="1"/>
  </cols>
  <sheetData>
    <row r="1" spans="1:3" x14ac:dyDescent="0.25">
      <c r="A1" t="s">
        <v>4</v>
      </c>
    </row>
    <row r="3" spans="1:3" x14ac:dyDescent="0.25">
      <c r="A3" s="49" t="s">
        <v>1383</v>
      </c>
      <c r="B3" s="49" t="s">
        <v>1376</v>
      </c>
      <c r="C3" s="49" t="s">
        <v>1375</v>
      </c>
    </row>
    <row r="4" spans="1:3" x14ac:dyDescent="0.25">
      <c r="A4" s="47" t="s">
        <v>113</v>
      </c>
      <c r="B4">
        <v>33</v>
      </c>
      <c r="C4" s="50">
        <f>B4/$B$7</f>
        <v>0.32038834951456313</v>
      </c>
    </row>
    <row r="5" spans="1:3" x14ac:dyDescent="0.25">
      <c r="A5" s="47" t="s">
        <v>114</v>
      </c>
      <c r="B5">
        <v>64</v>
      </c>
      <c r="C5" s="50">
        <f t="shared" ref="C5:C6" si="0">B5/$B$7</f>
        <v>0.62135922330097082</v>
      </c>
    </row>
    <row r="6" spans="1:3" x14ac:dyDescent="0.25">
      <c r="A6" s="47" t="s">
        <v>115</v>
      </c>
      <c r="B6">
        <v>18</v>
      </c>
      <c r="C6" s="50">
        <f t="shared" si="0"/>
        <v>0.17475728155339806</v>
      </c>
    </row>
    <row r="7" spans="1:3" x14ac:dyDescent="0.25">
      <c r="B7">
        <v>103</v>
      </c>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E17"/>
  <sheetViews>
    <sheetView workbookViewId="0">
      <selection activeCell="C15" sqref="C15"/>
    </sheetView>
  </sheetViews>
  <sheetFormatPr baseColWidth="10" defaultRowHeight="15" x14ac:dyDescent="0.25"/>
  <cols>
    <col min="1" max="1" width="40.140625" customWidth="1"/>
  </cols>
  <sheetData>
    <row r="1" spans="1:5" x14ac:dyDescent="0.25">
      <c r="A1" t="s">
        <v>5</v>
      </c>
    </row>
    <row r="3" spans="1:5" ht="36" customHeight="1" x14ac:dyDescent="0.25">
      <c r="A3" s="49" t="s">
        <v>1384</v>
      </c>
      <c r="B3" s="49" t="s">
        <v>1376</v>
      </c>
      <c r="C3" s="49" t="s">
        <v>1375</v>
      </c>
    </row>
    <row r="4" spans="1:5" x14ac:dyDescent="0.25">
      <c r="A4" s="47" t="s">
        <v>116</v>
      </c>
      <c r="B4">
        <v>35</v>
      </c>
      <c r="C4" s="79">
        <f>B4/$B$17</f>
        <v>0.33980582524271846</v>
      </c>
    </row>
    <row r="5" spans="1:5" x14ac:dyDescent="0.25">
      <c r="A5" s="47" t="s">
        <v>117</v>
      </c>
      <c r="B5">
        <v>30</v>
      </c>
      <c r="C5" s="79">
        <f t="shared" ref="C5:C16" si="0">B5/$B$17</f>
        <v>0.29126213592233008</v>
      </c>
    </row>
    <row r="6" spans="1:5" x14ac:dyDescent="0.25">
      <c r="A6" s="47" t="s">
        <v>118</v>
      </c>
      <c r="B6">
        <v>19</v>
      </c>
      <c r="C6" s="50">
        <f t="shared" si="0"/>
        <v>0.18446601941747573</v>
      </c>
    </row>
    <row r="7" spans="1:5" x14ac:dyDescent="0.25">
      <c r="A7" s="47" t="s">
        <v>119</v>
      </c>
      <c r="B7">
        <v>26</v>
      </c>
      <c r="C7" s="50">
        <f t="shared" si="0"/>
        <v>0.25242718446601942</v>
      </c>
    </row>
    <row r="8" spans="1:5" x14ac:dyDescent="0.25">
      <c r="A8" s="47" t="s">
        <v>120</v>
      </c>
      <c r="B8">
        <v>28</v>
      </c>
      <c r="C8" s="50">
        <f t="shared" si="0"/>
        <v>0.27184466019417475</v>
      </c>
    </row>
    <row r="9" spans="1:5" x14ac:dyDescent="0.25">
      <c r="A9" s="47" t="s">
        <v>121</v>
      </c>
      <c r="B9">
        <v>22</v>
      </c>
      <c r="C9" s="50">
        <f t="shared" si="0"/>
        <v>0.21359223300970873</v>
      </c>
      <c r="E9" s="51">
        <f>C6+C7+C12</f>
        <v>0.70873786407766992</v>
      </c>
    </row>
    <row r="10" spans="1:5" x14ac:dyDescent="0.25">
      <c r="A10" s="47" t="s">
        <v>122</v>
      </c>
      <c r="B10">
        <v>22</v>
      </c>
      <c r="C10" s="50">
        <f t="shared" si="0"/>
        <v>0.21359223300970873</v>
      </c>
    </row>
    <row r="11" spans="1:5" x14ac:dyDescent="0.25">
      <c r="A11" s="47" t="s">
        <v>123</v>
      </c>
      <c r="B11">
        <v>26</v>
      </c>
      <c r="C11" s="50">
        <f t="shared" si="0"/>
        <v>0.25242718446601942</v>
      </c>
    </row>
    <row r="12" spans="1:5" x14ac:dyDescent="0.25">
      <c r="A12" s="47" t="s">
        <v>124</v>
      </c>
      <c r="B12">
        <v>28</v>
      </c>
      <c r="C12" s="50">
        <f t="shared" si="0"/>
        <v>0.27184466019417475</v>
      </c>
    </row>
    <row r="13" spans="1:5" x14ac:dyDescent="0.25">
      <c r="A13" s="47" t="s">
        <v>125</v>
      </c>
      <c r="B13">
        <v>29</v>
      </c>
      <c r="C13" s="50">
        <f t="shared" si="0"/>
        <v>0.28155339805825241</v>
      </c>
    </row>
    <row r="14" spans="1:5" x14ac:dyDescent="0.25">
      <c r="A14" s="47" t="s">
        <v>126</v>
      </c>
      <c r="B14">
        <v>22</v>
      </c>
      <c r="C14" s="50">
        <f t="shared" si="0"/>
        <v>0.21359223300970873</v>
      </c>
    </row>
    <row r="15" spans="1:5" x14ac:dyDescent="0.25">
      <c r="A15" s="47" t="s">
        <v>127</v>
      </c>
      <c r="B15">
        <v>45</v>
      </c>
      <c r="C15" s="79">
        <f t="shared" si="0"/>
        <v>0.43689320388349512</v>
      </c>
    </row>
    <row r="16" spans="1:5" x14ac:dyDescent="0.25">
      <c r="A16" s="47" t="s">
        <v>95</v>
      </c>
      <c r="B16">
        <v>11</v>
      </c>
      <c r="C16" s="50">
        <f t="shared" si="0"/>
        <v>0.10679611650485436</v>
      </c>
    </row>
    <row r="17" spans="2:2" x14ac:dyDescent="0.25">
      <c r="B17">
        <v>103</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rgb="FFFF0000"/>
  </sheetPr>
  <dimension ref="A1:CN107"/>
  <sheetViews>
    <sheetView zoomScale="80" zoomScaleNormal="80" workbookViewId="0">
      <pane xSplit="1" ySplit="4" topLeftCell="B5" activePane="bottomRight" state="frozen"/>
      <selection pane="topRight" activeCell="B1" sqref="B1"/>
      <selection pane="bottomLeft" activeCell="A5" sqref="A5"/>
      <selection pane="bottomRight" activeCell="AH10" sqref="AH10"/>
    </sheetView>
  </sheetViews>
  <sheetFormatPr baseColWidth="10" defaultColWidth="11.42578125" defaultRowHeight="16.5" x14ac:dyDescent="0.3"/>
  <cols>
    <col min="1" max="1" width="4.140625" style="1" customWidth="1"/>
    <col min="2" max="2" width="11.42578125" style="1"/>
    <col min="3" max="3" width="11.140625" style="1" bestFit="1" customWidth="1"/>
    <col min="4" max="4" width="12.42578125" style="1" customWidth="1"/>
    <col min="5" max="5" width="11.42578125" style="1"/>
    <col min="6" max="6" width="14.42578125" style="1" customWidth="1"/>
    <col min="7" max="7" width="11.42578125" style="1"/>
    <col min="8" max="8" width="15.85546875" style="1" customWidth="1"/>
    <col min="9" max="9" width="11.42578125" style="1"/>
    <col min="10" max="14" width="24.5703125" style="1" customWidth="1"/>
    <col min="15" max="15" width="9.42578125" style="1" customWidth="1"/>
    <col min="16" max="16" width="9.85546875" style="1" customWidth="1"/>
    <col min="17" max="17" width="23.140625" style="1" customWidth="1"/>
    <col min="18" max="18" width="11.42578125" style="1"/>
    <col min="19" max="19" width="13.85546875" style="1" customWidth="1"/>
    <col min="20" max="20" width="11.140625" style="1" customWidth="1"/>
    <col min="21" max="21" width="9.7109375" style="1" customWidth="1"/>
    <col min="22" max="22" width="11" style="1" customWidth="1"/>
    <col min="23" max="23" width="11.7109375" style="1" customWidth="1"/>
    <col min="24" max="24" width="10.28515625" style="1" customWidth="1"/>
    <col min="25" max="25" width="14" style="1" customWidth="1"/>
    <col min="26" max="26" width="11.42578125" style="1" customWidth="1"/>
    <col min="27" max="30" width="11.42578125" style="1"/>
    <col min="31" max="31" width="13.42578125" style="1" customWidth="1"/>
    <col min="32" max="34" width="11.42578125" style="1"/>
    <col min="35" max="35" width="14.28515625" style="1" customWidth="1"/>
    <col min="36" max="37" width="11.42578125" style="1"/>
    <col min="38" max="38" width="11.42578125" style="17"/>
    <col min="39" max="39" width="11.42578125" style="4"/>
    <col min="40" max="40" width="16.7109375" style="1" customWidth="1"/>
    <col min="41" max="41" width="13.7109375" style="1" customWidth="1"/>
    <col min="42" max="42" width="12.140625" style="1" customWidth="1"/>
    <col min="43" max="43" width="13.140625" style="1" bestFit="1" customWidth="1"/>
    <col min="44" max="44" width="12.7109375" style="1" customWidth="1"/>
    <col min="45" max="45" width="11.7109375" style="1" customWidth="1"/>
    <col min="46" max="46" width="8.7109375" style="1" customWidth="1"/>
    <col min="47" max="47" width="13.140625" style="1" customWidth="1"/>
    <col min="48" max="48" width="9.5703125" style="1" customWidth="1"/>
    <col min="49" max="49" width="12.5703125" style="1" customWidth="1"/>
    <col min="50" max="50" width="12.5703125" style="1" bestFit="1" customWidth="1"/>
    <col min="51" max="51" width="14.42578125" style="1" customWidth="1"/>
    <col min="52" max="52" width="11.42578125" style="1" customWidth="1"/>
    <col min="53" max="53" width="11.28515625" style="1" customWidth="1"/>
    <col min="54" max="54" width="35.85546875" style="1" customWidth="1"/>
    <col min="55" max="55" width="36" style="1" customWidth="1"/>
    <col min="56" max="56" width="37.7109375" style="1" customWidth="1"/>
    <col min="57" max="57" width="11.42578125" style="1"/>
    <col min="58" max="58" width="21" style="1" customWidth="1"/>
    <col min="59" max="64" width="24.7109375" style="1" customWidth="1"/>
    <col min="65" max="65" width="4.7109375" style="1" bestFit="1" customWidth="1"/>
    <col min="66" max="66" width="6.140625" style="1" bestFit="1" customWidth="1"/>
    <col min="67" max="67" width="31.28515625" style="1" customWidth="1"/>
    <col min="68" max="68" width="21.7109375" style="1" bestFit="1" customWidth="1"/>
    <col min="69" max="69" width="32.5703125" style="1" customWidth="1"/>
    <col min="70" max="70" width="8.85546875" style="1" bestFit="1" customWidth="1"/>
    <col min="71" max="71" width="31.5703125" style="1" customWidth="1"/>
    <col min="72" max="72" width="8.85546875" style="1" bestFit="1" customWidth="1"/>
    <col min="73" max="73" width="25.140625" style="1" customWidth="1"/>
    <col min="74" max="74" width="27.5703125" style="1" customWidth="1"/>
    <col min="75" max="75" width="8.85546875" style="1" bestFit="1" customWidth="1"/>
    <col min="76" max="76" width="18.42578125" style="1" customWidth="1"/>
    <col min="77" max="77" width="16.7109375" style="1" customWidth="1"/>
    <col min="78" max="79" width="22.7109375" style="1" customWidth="1"/>
    <col min="80" max="80" width="5" style="1" bestFit="1" customWidth="1"/>
    <col min="81" max="85" width="19" style="1" customWidth="1"/>
    <col min="86" max="86" width="15.85546875" style="1" customWidth="1"/>
    <col min="87" max="88" width="11.42578125" style="1"/>
    <col min="89" max="89" width="8.28515625" style="1" bestFit="1" customWidth="1"/>
    <col min="90" max="90" width="11.42578125" style="1"/>
    <col min="91" max="91" width="4.85546875" style="1" bestFit="1" customWidth="1"/>
    <col min="92" max="92" width="6.140625" style="1" bestFit="1" customWidth="1"/>
    <col min="93" max="16384" width="11.42578125" style="1"/>
  </cols>
  <sheetData>
    <row r="1" spans="1:92" x14ac:dyDescent="0.3">
      <c r="B1" s="2" t="s">
        <v>0</v>
      </c>
      <c r="AL1" s="3"/>
    </row>
    <row r="2" spans="1:92" ht="16.5" customHeight="1" x14ac:dyDescent="0.3">
      <c r="B2" s="2"/>
      <c r="J2" s="98" t="s">
        <v>1</v>
      </c>
      <c r="K2" s="99"/>
      <c r="L2" s="99"/>
      <c r="M2" s="99"/>
      <c r="N2" s="99"/>
      <c r="O2" s="99"/>
      <c r="P2" s="99"/>
      <c r="T2" s="100" t="s">
        <v>2</v>
      </c>
      <c r="U2" s="100"/>
      <c r="V2" s="100"/>
      <c r="W2" s="100"/>
      <c r="X2" s="100"/>
      <c r="Y2" s="100"/>
      <c r="Z2" s="100"/>
      <c r="AA2" s="101"/>
      <c r="AB2" s="102" t="s">
        <v>3</v>
      </c>
      <c r="AC2" s="102"/>
      <c r="AD2" s="102"/>
      <c r="AE2" s="102"/>
      <c r="AF2" s="102"/>
      <c r="AG2" s="102"/>
      <c r="AH2" s="102"/>
      <c r="AI2" s="103" t="s">
        <v>4</v>
      </c>
      <c r="AJ2" s="104"/>
      <c r="AK2" s="104"/>
      <c r="AL2" s="104"/>
      <c r="AM2" s="105"/>
      <c r="AN2" s="102" t="s">
        <v>5</v>
      </c>
      <c r="AO2" s="102"/>
      <c r="AP2" s="102"/>
      <c r="AQ2" s="102"/>
      <c r="AR2" s="102"/>
      <c r="AS2" s="102"/>
      <c r="AT2" s="102"/>
      <c r="AU2" s="102"/>
      <c r="AV2" s="102"/>
      <c r="AW2" s="102"/>
      <c r="AX2" s="102"/>
      <c r="AY2" s="102"/>
      <c r="AZ2" s="102"/>
      <c r="BA2" s="102"/>
      <c r="BG2" s="100" t="s">
        <v>6</v>
      </c>
      <c r="BH2" s="100"/>
      <c r="BI2" s="100"/>
      <c r="BJ2" s="100"/>
      <c r="BK2" s="100"/>
      <c r="BL2" s="100"/>
      <c r="BM2" s="100"/>
      <c r="BN2" s="100"/>
      <c r="BX2" s="106" t="s">
        <v>7</v>
      </c>
      <c r="BY2" s="106"/>
      <c r="BZ2" s="106"/>
      <c r="CA2" s="106"/>
      <c r="CB2" s="106"/>
      <c r="CC2" s="95" t="s">
        <v>8</v>
      </c>
      <c r="CD2" s="96"/>
      <c r="CE2" s="96"/>
      <c r="CF2" s="96"/>
      <c r="CG2" s="96"/>
      <c r="CH2" s="97" t="s">
        <v>9</v>
      </c>
      <c r="CI2" s="97"/>
      <c r="CJ2" s="97"/>
      <c r="CK2" s="97"/>
      <c r="CL2" s="97"/>
      <c r="CM2" s="97"/>
      <c r="CN2" s="97"/>
    </row>
    <row r="3" spans="1:92" s="11" customFormat="1" x14ac:dyDescent="0.25">
      <c r="A3" s="5"/>
      <c r="B3" s="5">
        <v>1</v>
      </c>
      <c r="C3" s="5">
        <v>2</v>
      </c>
      <c r="D3" s="5">
        <v>3</v>
      </c>
      <c r="E3" s="5">
        <v>4</v>
      </c>
      <c r="F3" s="6">
        <v>5</v>
      </c>
      <c r="G3" s="5">
        <v>6</v>
      </c>
      <c r="H3" s="5">
        <v>7</v>
      </c>
      <c r="I3" s="5">
        <v>8</v>
      </c>
      <c r="J3" s="5" t="s">
        <v>10</v>
      </c>
      <c r="K3" s="5" t="s">
        <v>11</v>
      </c>
      <c r="L3" s="5" t="s">
        <v>12</v>
      </c>
      <c r="M3" s="5" t="s">
        <v>13</v>
      </c>
      <c r="N3" s="5" t="s">
        <v>14</v>
      </c>
      <c r="O3" s="5" t="s">
        <v>15</v>
      </c>
      <c r="P3" s="5" t="s">
        <v>16</v>
      </c>
      <c r="Q3" s="6">
        <v>10</v>
      </c>
      <c r="R3" s="5">
        <v>11</v>
      </c>
      <c r="S3" s="6" t="s">
        <v>17</v>
      </c>
      <c r="T3" s="5" t="s">
        <v>18</v>
      </c>
      <c r="U3" s="5" t="s">
        <v>19</v>
      </c>
      <c r="V3" s="5" t="s">
        <v>20</v>
      </c>
      <c r="W3" s="5" t="s">
        <v>21</v>
      </c>
      <c r="X3" s="5" t="s">
        <v>22</v>
      </c>
      <c r="Y3" s="5" t="s">
        <v>23</v>
      </c>
      <c r="Z3" s="5" t="s">
        <v>24</v>
      </c>
      <c r="AA3" s="5" t="s">
        <v>25</v>
      </c>
      <c r="AB3" s="5" t="s">
        <v>26</v>
      </c>
      <c r="AC3" s="5" t="s">
        <v>27</v>
      </c>
      <c r="AD3" s="5" t="s">
        <v>28</v>
      </c>
      <c r="AE3" s="5" t="s">
        <v>29</v>
      </c>
      <c r="AF3" s="5" t="s">
        <v>30</v>
      </c>
      <c r="AG3" s="5" t="s">
        <v>31</v>
      </c>
      <c r="AH3" s="5" t="s">
        <v>32</v>
      </c>
      <c r="AI3" s="5" t="s">
        <v>33</v>
      </c>
      <c r="AJ3" s="5" t="s">
        <v>34</v>
      </c>
      <c r="AK3" s="7" t="s">
        <v>35</v>
      </c>
      <c r="AL3" s="5" t="s">
        <v>36</v>
      </c>
      <c r="AM3" s="8" t="s">
        <v>37</v>
      </c>
      <c r="AN3" s="8" t="s">
        <v>38</v>
      </c>
      <c r="AO3" s="5" t="s">
        <v>39</v>
      </c>
      <c r="AP3" s="5" t="s">
        <v>40</v>
      </c>
      <c r="AQ3" s="5" t="s">
        <v>41</v>
      </c>
      <c r="AR3" s="5" t="s">
        <v>42</v>
      </c>
      <c r="AS3" s="5" t="s">
        <v>43</v>
      </c>
      <c r="AT3" s="5" t="s">
        <v>44</v>
      </c>
      <c r="AU3" s="5" t="s">
        <v>45</v>
      </c>
      <c r="AV3" s="5" t="s">
        <v>46</v>
      </c>
      <c r="AW3" s="5" t="s">
        <v>47</v>
      </c>
      <c r="AX3" s="5" t="s">
        <v>48</v>
      </c>
      <c r="AY3" s="5" t="s">
        <v>49</v>
      </c>
      <c r="AZ3" s="5" t="s">
        <v>50</v>
      </c>
      <c r="BA3" s="5" t="s">
        <v>51</v>
      </c>
      <c r="BB3" s="6">
        <v>16</v>
      </c>
      <c r="BC3" s="5">
        <v>17</v>
      </c>
      <c r="BD3" s="5">
        <v>18</v>
      </c>
      <c r="BE3" s="6">
        <v>19</v>
      </c>
      <c r="BF3" s="5" t="s">
        <v>52</v>
      </c>
      <c r="BG3" s="5" t="s">
        <v>53</v>
      </c>
      <c r="BH3" s="5" t="s">
        <v>54</v>
      </c>
      <c r="BI3" s="5" t="s">
        <v>55</v>
      </c>
      <c r="BJ3" s="5" t="s">
        <v>56</v>
      </c>
      <c r="BK3" s="5" t="s">
        <v>57</v>
      </c>
      <c r="BL3" s="5" t="s">
        <v>58</v>
      </c>
      <c r="BM3" s="5" t="s">
        <v>59</v>
      </c>
      <c r="BN3" s="5" t="s">
        <v>60</v>
      </c>
      <c r="BO3" s="5">
        <v>21</v>
      </c>
      <c r="BP3" s="5">
        <v>22</v>
      </c>
      <c r="BQ3" s="9">
        <v>23</v>
      </c>
      <c r="BR3" s="6" t="s">
        <v>61</v>
      </c>
      <c r="BS3" s="5">
        <v>24</v>
      </c>
      <c r="BT3" s="5" t="s">
        <v>62</v>
      </c>
      <c r="BU3" s="6">
        <v>25</v>
      </c>
      <c r="BV3" s="5">
        <v>26</v>
      </c>
      <c r="BW3" s="5" t="s">
        <v>63</v>
      </c>
      <c r="BX3" s="5" t="s">
        <v>64</v>
      </c>
      <c r="BY3" s="5" t="s">
        <v>65</v>
      </c>
      <c r="BZ3" s="5" t="s">
        <v>66</v>
      </c>
      <c r="CA3" s="5" t="s">
        <v>67</v>
      </c>
      <c r="CB3" s="5" t="s">
        <v>68</v>
      </c>
      <c r="CC3" s="5" t="s">
        <v>69</v>
      </c>
      <c r="CD3" s="10" t="s">
        <v>70</v>
      </c>
      <c r="CE3" s="10" t="s">
        <v>71</v>
      </c>
      <c r="CF3" s="10" t="s">
        <v>72</v>
      </c>
      <c r="CG3" s="10" t="s">
        <v>73</v>
      </c>
      <c r="CH3" s="10" t="s">
        <v>74</v>
      </c>
      <c r="CI3" s="10" t="s">
        <v>75</v>
      </c>
      <c r="CJ3" s="10" t="s">
        <v>76</v>
      </c>
      <c r="CK3" s="10" t="s">
        <v>77</v>
      </c>
      <c r="CL3" s="10" t="s">
        <v>78</v>
      </c>
      <c r="CM3" s="10" t="s">
        <v>79</v>
      </c>
      <c r="CN3" s="10" t="s">
        <v>80</v>
      </c>
    </row>
    <row r="4" spans="1:92" s="11" customFormat="1" ht="82.5" x14ac:dyDescent="0.25">
      <c r="A4" s="37" t="s">
        <v>81</v>
      </c>
      <c r="B4" s="38" t="s">
        <v>82</v>
      </c>
      <c r="C4" s="37" t="s">
        <v>83</v>
      </c>
      <c r="D4" s="12" t="s">
        <v>84</v>
      </c>
      <c r="E4" s="5" t="s">
        <v>85</v>
      </c>
      <c r="F4" s="12" t="s">
        <v>86</v>
      </c>
      <c r="G4" s="12" t="s">
        <v>87</v>
      </c>
      <c r="H4" s="12" t="s">
        <v>88</v>
      </c>
      <c r="I4" s="12" t="s">
        <v>89</v>
      </c>
      <c r="J4" s="12" t="s">
        <v>90</v>
      </c>
      <c r="K4" s="12" t="s">
        <v>91</v>
      </c>
      <c r="L4" s="12" t="s">
        <v>92</v>
      </c>
      <c r="M4" s="12" t="s">
        <v>93</v>
      </c>
      <c r="N4" s="12" t="s">
        <v>94</v>
      </c>
      <c r="O4" s="12" t="s">
        <v>95</v>
      </c>
      <c r="P4" s="12" t="s">
        <v>96</v>
      </c>
      <c r="Q4" s="12" t="s">
        <v>97</v>
      </c>
      <c r="R4" s="12" t="s">
        <v>98</v>
      </c>
      <c r="S4" s="12" t="s">
        <v>99</v>
      </c>
      <c r="T4" s="12" t="s">
        <v>100</v>
      </c>
      <c r="U4" s="12" t="s">
        <v>101</v>
      </c>
      <c r="V4" s="12" t="s">
        <v>102</v>
      </c>
      <c r="W4" s="12" t="s">
        <v>103</v>
      </c>
      <c r="X4" s="12" t="s">
        <v>104</v>
      </c>
      <c r="Y4" s="12" t="s">
        <v>105</v>
      </c>
      <c r="Z4" s="12" t="s">
        <v>95</v>
      </c>
      <c r="AA4" s="5" t="s">
        <v>106</v>
      </c>
      <c r="AB4" s="12" t="s">
        <v>107</v>
      </c>
      <c r="AC4" s="5" t="s">
        <v>108</v>
      </c>
      <c r="AD4" s="5" t="s">
        <v>109</v>
      </c>
      <c r="AE4" s="5" t="s">
        <v>110</v>
      </c>
      <c r="AF4" s="5" t="s">
        <v>111</v>
      </c>
      <c r="AG4" s="5" t="s">
        <v>106</v>
      </c>
      <c r="AH4" s="5" t="s">
        <v>112</v>
      </c>
      <c r="AI4" s="12" t="s">
        <v>113</v>
      </c>
      <c r="AJ4" s="12" t="s">
        <v>114</v>
      </c>
      <c r="AK4" s="13" t="s">
        <v>115</v>
      </c>
      <c r="AL4" s="5" t="s">
        <v>95</v>
      </c>
      <c r="AM4" s="8" t="s">
        <v>106</v>
      </c>
      <c r="AN4" s="14" t="s">
        <v>116</v>
      </c>
      <c r="AO4" s="12" t="s">
        <v>117</v>
      </c>
      <c r="AP4" s="12" t="s">
        <v>118</v>
      </c>
      <c r="AQ4" s="12" t="s">
        <v>119</v>
      </c>
      <c r="AR4" s="12" t="s">
        <v>120</v>
      </c>
      <c r="AS4" s="12" t="s">
        <v>121</v>
      </c>
      <c r="AT4" s="12" t="s">
        <v>122</v>
      </c>
      <c r="AU4" s="12" t="s">
        <v>123</v>
      </c>
      <c r="AV4" s="12" t="s">
        <v>124</v>
      </c>
      <c r="AW4" s="12" t="s">
        <v>125</v>
      </c>
      <c r="AX4" s="12" t="s">
        <v>126</v>
      </c>
      <c r="AY4" s="12" t="s">
        <v>127</v>
      </c>
      <c r="AZ4" s="12" t="s">
        <v>95</v>
      </c>
      <c r="BA4" s="12" t="s">
        <v>128</v>
      </c>
      <c r="BB4" s="12" t="s">
        <v>129</v>
      </c>
      <c r="BC4" s="12" t="s">
        <v>130</v>
      </c>
      <c r="BD4" s="12" t="s">
        <v>131</v>
      </c>
      <c r="BE4" s="12" t="s">
        <v>132</v>
      </c>
      <c r="BF4" s="12" t="s">
        <v>133</v>
      </c>
      <c r="BG4" s="12" t="s">
        <v>134</v>
      </c>
      <c r="BH4" s="12" t="s">
        <v>135</v>
      </c>
      <c r="BI4" s="12" t="s">
        <v>136</v>
      </c>
      <c r="BJ4" s="12" t="s">
        <v>137</v>
      </c>
      <c r="BK4" s="12" t="s">
        <v>138</v>
      </c>
      <c r="BL4" s="12" t="s">
        <v>139</v>
      </c>
      <c r="BM4" s="12" t="s">
        <v>111</v>
      </c>
      <c r="BN4" s="12" t="s">
        <v>106</v>
      </c>
      <c r="BO4" s="12" t="s">
        <v>140</v>
      </c>
      <c r="BP4" s="12" t="s">
        <v>141</v>
      </c>
      <c r="BQ4" s="12" t="s">
        <v>142</v>
      </c>
      <c r="BR4" s="12" t="s">
        <v>112</v>
      </c>
      <c r="BS4" s="12" t="s">
        <v>143</v>
      </c>
      <c r="BT4" s="12" t="s">
        <v>112</v>
      </c>
      <c r="BU4" s="12" t="s">
        <v>144</v>
      </c>
      <c r="BV4" s="12" t="s">
        <v>145</v>
      </c>
      <c r="BW4" s="12" t="s">
        <v>112</v>
      </c>
      <c r="BX4" s="12" t="s">
        <v>146</v>
      </c>
      <c r="BY4" s="12" t="s">
        <v>147</v>
      </c>
      <c r="BZ4" s="12" t="s">
        <v>148</v>
      </c>
      <c r="CA4" s="12" t="s">
        <v>95</v>
      </c>
      <c r="CB4" s="12" t="s">
        <v>128</v>
      </c>
      <c r="CC4" s="12" t="s">
        <v>149</v>
      </c>
      <c r="CD4" s="12" t="s">
        <v>150</v>
      </c>
      <c r="CE4" s="12" t="s">
        <v>151</v>
      </c>
      <c r="CF4" s="12" t="s">
        <v>95</v>
      </c>
      <c r="CG4" s="12" t="s">
        <v>96</v>
      </c>
      <c r="CH4" s="12" t="s">
        <v>152</v>
      </c>
      <c r="CI4" s="12" t="s">
        <v>153</v>
      </c>
      <c r="CJ4" s="12" t="s">
        <v>154</v>
      </c>
      <c r="CK4" s="12" t="s">
        <v>155</v>
      </c>
      <c r="CL4" s="12" t="s">
        <v>156</v>
      </c>
      <c r="CM4" s="12" t="s">
        <v>95</v>
      </c>
      <c r="CN4" s="12" t="s">
        <v>106</v>
      </c>
    </row>
    <row r="5" spans="1:92" hidden="1" x14ac:dyDescent="0.3">
      <c r="A5" s="15">
        <v>1</v>
      </c>
      <c r="B5" s="15">
        <v>2000</v>
      </c>
      <c r="C5" s="15">
        <v>1</v>
      </c>
      <c r="D5" s="15" t="s">
        <v>1123</v>
      </c>
      <c r="E5" s="15" t="s">
        <v>159</v>
      </c>
      <c r="F5" s="15" t="s">
        <v>160</v>
      </c>
      <c r="G5" s="15" t="s">
        <v>161</v>
      </c>
      <c r="H5" s="15" t="s">
        <v>162</v>
      </c>
      <c r="I5" s="15">
        <v>2</v>
      </c>
      <c r="J5" s="15"/>
      <c r="K5" s="15"/>
      <c r="L5" s="15"/>
      <c r="M5" s="15"/>
      <c r="N5" s="15" t="s">
        <v>163</v>
      </c>
      <c r="O5" s="15"/>
      <c r="P5" s="15"/>
      <c r="Q5" s="15" t="s">
        <v>164</v>
      </c>
      <c r="R5" s="15" t="s">
        <v>165</v>
      </c>
      <c r="S5" s="15"/>
      <c r="T5" s="15" t="s">
        <v>163</v>
      </c>
      <c r="U5" s="15" t="s">
        <v>163</v>
      </c>
      <c r="V5" s="15"/>
      <c r="W5" s="15"/>
      <c r="X5" s="15"/>
      <c r="Y5" s="15"/>
      <c r="Z5" s="15"/>
      <c r="AA5" s="15"/>
      <c r="AB5" s="15" t="s">
        <v>163</v>
      </c>
      <c r="AC5" s="15" t="s">
        <v>163</v>
      </c>
      <c r="AD5" s="15"/>
      <c r="AE5" s="15"/>
      <c r="AF5" s="15"/>
      <c r="AG5" s="15"/>
      <c r="AH5" s="15"/>
      <c r="AI5" s="15"/>
      <c r="AJ5" s="15"/>
      <c r="AK5" s="16"/>
      <c r="AM5" s="18"/>
      <c r="AN5" s="19" t="s">
        <v>163</v>
      </c>
      <c r="AO5" s="15"/>
      <c r="AP5" s="15" t="s">
        <v>163</v>
      </c>
      <c r="AQ5" s="15" t="s">
        <v>163</v>
      </c>
      <c r="AR5" s="15"/>
      <c r="AS5" s="15"/>
      <c r="AT5" s="15" t="s">
        <v>163</v>
      </c>
      <c r="AU5" s="15"/>
      <c r="AV5" s="15" t="s">
        <v>163</v>
      </c>
      <c r="AW5" s="15"/>
      <c r="AX5" s="15"/>
      <c r="AY5" s="15" t="s">
        <v>163</v>
      </c>
      <c r="AZ5" s="15"/>
      <c r="BA5" s="15"/>
      <c r="BB5" s="15" t="s">
        <v>166</v>
      </c>
      <c r="BC5" s="15" t="s">
        <v>167</v>
      </c>
      <c r="BD5" s="15"/>
      <c r="BE5" s="15" t="s">
        <v>165</v>
      </c>
      <c r="BF5" s="15" t="s">
        <v>168</v>
      </c>
      <c r="BG5" s="15"/>
      <c r="BH5" s="15" t="s">
        <v>163</v>
      </c>
      <c r="BI5" s="15" t="s">
        <v>163</v>
      </c>
      <c r="BJ5" s="15" t="s">
        <v>163</v>
      </c>
      <c r="BK5" s="15" t="s">
        <v>163</v>
      </c>
      <c r="BL5" s="15" t="s">
        <v>163</v>
      </c>
      <c r="BM5" s="15"/>
      <c r="BN5" s="15"/>
      <c r="BO5" s="15" t="s">
        <v>169</v>
      </c>
      <c r="BP5" s="15" t="s">
        <v>169</v>
      </c>
      <c r="BQ5" s="15"/>
      <c r="BR5" s="15"/>
      <c r="BS5" s="15"/>
      <c r="BT5" s="15"/>
      <c r="BU5" s="15" t="s">
        <v>170</v>
      </c>
      <c r="BV5" s="15"/>
      <c r="BW5" s="15"/>
      <c r="BX5" s="15" t="s">
        <v>163</v>
      </c>
      <c r="BY5" s="15" t="s">
        <v>163</v>
      </c>
      <c r="BZ5" s="15" t="s">
        <v>163</v>
      </c>
      <c r="CA5" s="15"/>
      <c r="CB5" s="15"/>
      <c r="CC5" s="15"/>
      <c r="CD5" s="15" t="s">
        <v>171</v>
      </c>
      <c r="CE5" s="15"/>
      <c r="CF5" s="15"/>
      <c r="CG5" s="15"/>
      <c r="CH5" s="15" t="s">
        <v>163</v>
      </c>
      <c r="CI5" s="15" t="s">
        <v>163</v>
      </c>
      <c r="CJ5" s="15"/>
      <c r="CK5" s="15" t="s">
        <v>163</v>
      </c>
      <c r="CL5" s="15"/>
      <c r="CM5" s="15"/>
      <c r="CN5" s="15"/>
    </row>
    <row r="6" spans="1:92" hidden="1" x14ac:dyDescent="0.3">
      <c r="A6" s="15">
        <v>2</v>
      </c>
      <c r="B6" s="15">
        <v>1993</v>
      </c>
      <c r="C6" s="15">
        <v>2</v>
      </c>
      <c r="D6" s="26"/>
      <c r="E6" s="15" t="s">
        <v>159</v>
      </c>
      <c r="F6" s="15" t="s">
        <v>173</v>
      </c>
      <c r="G6" s="15" t="s">
        <v>161</v>
      </c>
      <c r="H6" s="15" t="s">
        <v>174</v>
      </c>
      <c r="I6" s="15">
        <v>4</v>
      </c>
      <c r="J6" s="15"/>
      <c r="K6" s="15"/>
      <c r="L6" s="15"/>
      <c r="M6" s="15"/>
      <c r="N6" s="15" t="s">
        <v>163</v>
      </c>
      <c r="O6" s="15"/>
      <c r="P6" s="15"/>
      <c r="Q6" s="15" t="s">
        <v>175</v>
      </c>
      <c r="R6" s="15" t="s">
        <v>176</v>
      </c>
      <c r="S6" s="15" t="s">
        <v>177</v>
      </c>
      <c r="T6" s="15"/>
      <c r="U6" s="15"/>
      <c r="V6" s="15"/>
      <c r="W6" s="15"/>
      <c r="X6" s="15" t="s">
        <v>163</v>
      </c>
      <c r="Y6" s="15"/>
      <c r="Z6" s="15"/>
      <c r="AA6" s="15"/>
      <c r="AB6" s="15" t="s">
        <v>163</v>
      </c>
      <c r="AC6" s="15" t="s">
        <v>163</v>
      </c>
      <c r="AD6" s="15" t="s">
        <v>163</v>
      </c>
      <c r="AE6" s="15"/>
      <c r="AF6" s="15"/>
      <c r="AG6" s="15"/>
      <c r="AH6" s="15"/>
      <c r="AI6" s="15"/>
      <c r="AJ6" s="15" t="s">
        <v>163</v>
      </c>
      <c r="AK6" s="16" t="s">
        <v>163</v>
      </c>
      <c r="AM6" s="18"/>
      <c r="AN6" s="19"/>
      <c r="AO6" s="15"/>
      <c r="AP6" s="15" t="s">
        <v>163</v>
      </c>
      <c r="AQ6" s="15" t="s">
        <v>163</v>
      </c>
      <c r="AR6" s="15" t="s">
        <v>163</v>
      </c>
      <c r="AS6" s="15"/>
      <c r="AT6" s="15"/>
      <c r="AU6" s="15" t="s">
        <v>163</v>
      </c>
      <c r="AV6" s="15"/>
      <c r="AW6" s="15" t="s">
        <v>163</v>
      </c>
      <c r="AX6" s="15" t="s">
        <v>163</v>
      </c>
      <c r="AY6" s="15"/>
      <c r="AZ6" s="15"/>
      <c r="BA6" s="15"/>
      <c r="BB6" s="15" t="s">
        <v>178</v>
      </c>
      <c r="BC6" s="15" t="s">
        <v>179</v>
      </c>
      <c r="BD6" s="15"/>
      <c r="BE6" s="15" t="s">
        <v>165</v>
      </c>
      <c r="BF6" s="15" t="s">
        <v>180</v>
      </c>
      <c r="BG6" s="15"/>
      <c r="BH6" s="15" t="s">
        <v>163</v>
      </c>
      <c r="BI6" s="15"/>
      <c r="BJ6" s="15"/>
      <c r="BK6" s="15"/>
      <c r="BL6" s="15"/>
      <c r="BM6" s="15"/>
      <c r="BN6" s="15"/>
      <c r="BO6" s="15" t="s">
        <v>169</v>
      </c>
      <c r="BP6" s="15" t="s">
        <v>181</v>
      </c>
      <c r="BQ6" s="15" t="s">
        <v>165</v>
      </c>
      <c r="BR6" s="15" t="s">
        <v>182</v>
      </c>
      <c r="BS6" s="15" t="s">
        <v>165</v>
      </c>
      <c r="BT6" s="15"/>
      <c r="BU6" s="15" t="s">
        <v>183</v>
      </c>
      <c r="BV6" s="15" t="s">
        <v>165</v>
      </c>
      <c r="BW6" s="15"/>
      <c r="BX6" s="15" t="s">
        <v>163</v>
      </c>
      <c r="BY6" s="15"/>
      <c r="BZ6" s="15" t="s">
        <v>163</v>
      </c>
      <c r="CA6" s="15"/>
      <c r="CB6" s="15"/>
      <c r="CC6" s="15"/>
      <c r="CD6" s="15" t="s">
        <v>171</v>
      </c>
      <c r="CE6" s="15" t="s">
        <v>184</v>
      </c>
      <c r="CF6" s="15"/>
      <c r="CG6" s="15"/>
      <c r="CH6" s="15" t="s">
        <v>163</v>
      </c>
      <c r="CI6" s="15"/>
      <c r="CJ6" s="15"/>
      <c r="CK6" s="15" t="s">
        <v>163</v>
      </c>
      <c r="CL6" s="15"/>
      <c r="CM6" s="15"/>
      <c r="CN6" s="15"/>
    </row>
    <row r="7" spans="1:92" hidden="1" x14ac:dyDescent="0.3">
      <c r="A7" s="15">
        <v>3</v>
      </c>
      <c r="B7" s="15">
        <v>1997</v>
      </c>
      <c r="C7" s="15">
        <v>1</v>
      </c>
      <c r="D7" s="15">
        <v>13</v>
      </c>
      <c r="E7" s="15" t="s">
        <v>159</v>
      </c>
      <c r="F7" s="15" t="s">
        <v>186</v>
      </c>
      <c r="G7" s="15" t="s">
        <v>161</v>
      </c>
      <c r="H7" s="15" t="s">
        <v>162</v>
      </c>
      <c r="I7" s="15">
        <v>2</v>
      </c>
      <c r="J7" s="15"/>
      <c r="K7" s="15"/>
      <c r="L7" s="15"/>
      <c r="M7" s="15"/>
      <c r="N7" s="15" t="s">
        <v>163</v>
      </c>
      <c r="O7" s="15"/>
      <c r="P7" s="15"/>
      <c r="Q7" s="15" t="s">
        <v>187</v>
      </c>
      <c r="R7" s="15" t="s">
        <v>176</v>
      </c>
      <c r="S7" s="15" t="s">
        <v>188</v>
      </c>
      <c r="T7" s="15" t="s">
        <v>163</v>
      </c>
      <c r="U7" s="15"/>
      <c r="V7" s="15"/>
      <c r="W7" s="15"/>
      <c r="X7" s="15"/>
      <c r="Y7" s="15"/>
      <c r="Z7" s="15"/>
      <c r="AA7" s="15"/>
      <c r="AB7" s="15"/>
      <c r="AC7" s="15" t="s">
        <v>163</v>
      </c>
      <c r="AD7" s="15"/>
      <c r="AE7" s="15"/>
      <c r="AF7" s="15"/>
      <c r="AG7" s="15"/>
      <c r="AH7" s="15"/>
      <c r="AI7" s="15"/>
      <c r="AJ7" s="15" t="s">
        <v>163</v>
      </c>
      <c r="AK7" s="16"/>
      <c r="AM7" s="18"/>
      <c r="AN7" s="19"/>
      <c r="AO7" s="15"/>
      <c r="AP7" s="15"/>
      <c r="AQ7" s="15"/>
      <c r="AR7" s="15"/>
      <c r="AS7" s="15"/>
      <c r="AT7" s="15"/>
      <c r="AU7" s="15"/>
      <c r="AV7" s="15"/>
      <c r="AW7" s="15" t="s">
        <v>163</v>
      </c>
      <c r="AX7" s="15"/>
      <c r="AY7" s="15" t="s">
        <v>163</v>
      </c>
      <c r="AZ7" s="15"/>
      <c r="BA7" s="15"/>
      <c r="BB7" s="15" t="s">
        <v>189</v>
      </c>
      <c r="BC7" s="15" t="s">
        <v>190</v>
      </c>
      <c r="BD7" s="15"/>
      <c r="BE7" s="15" t="s">
        <v>165</v>
      </c>
      <c r="BF7" s="15" t="s">
        <v>191</v>
      </c>
      <c r="BG7" s="15"/>
      <c r="BH7" s="15"/>
      <c r="BI7" s="15"/>
      <c r="BJ7" s="15"/>
      <c r="BK7" s="15"/>
      <c r="BL7" s="15"/>
      <c r="BM7" s="15" t="s">
        <v>163</v>
      </c>
      <c r="BN7" s="15" t="s">
        <v>192</v>
      </c>
      <c r="BO7" s="15" t="s">
        <v>169</v>
      </c>
      <c r="BP7" s="15" t="s">
        <v>169</v>
      </c>
      <c r="BQ7" s="15" t="s">
        <v>176</v>
      </c>
      <c r="BR7" s="15" t="s">
        <v>193</v>
      </c>
      <c r="BS7" s="15" t="s">
        <v>176</v>
      </c>
      <c r="BT7" s="15" t="s">
        <v>194</v>
      </c>
      <c r="BU7" s="15" t="s">
        <v>195</v>
      </c>
      <c r="BV7" s="15" t="s">
        <v>176</v>
      </c>
      <c r="BW7" s="15" t="s">
        <v>196</v>
      </c>
      <c r="BX7" s="15" t="s">
        <v>163</v>
      </c>
      <c r="BY7" s="15" t="s">
        <v>163</v>
      </c>
      <c r="BZ7" s="15"/>
      <c r="CA7" s="15" t="s">
        <v>163</v>
      </c>
      <c r="CB7" s="15" t="s">
        <v>197</v>
      </c>
      <c r="CC7" s="15"/>
      <c r="CD7" s="15" t="s">
        <v>171</v>
      </c>
      <c r="CE7" s="15"/>
      <c r="CF7" s="15"/>
      <c r="CG7" s="15"/>
      <c r="CH7" s="15" t="s">
        <v>163</v>
      </c>
      <c r="CI7" s="15" t="s">
        <v>163</v>
      </c>
      <c r="CJ7" s="15" t="s">
        <v>163</v>
      </c>
      <c r="CK7" s="15"/>
      <c r="CL7" s="15"/>
      <c r="CM7" s="15"/>
      <c r="CN7" s="15"/>
    </row>
    <row r="8" spans="1:92" x14ac:dyDescent="0.3">
      <c r="A8" s="15">
        <v>4</v>
      </c>
      <c r="B8" s="15">
        <v>1993</v>
      </c>
      <c r="C8" s="15">
        <v>1</v>
      </c>
      <c r="D8" s="15">
        <v>15</v>
      </c>
      <c r="E8" s="15" t="s">
        <v>159</v>
      </c>
      <c r="F8" s="15" t="s">
        <v>199</v>
      </c>
      <c r="G8" s="15" t="s">
        <v>200</v>
      </c>
      <c r="H8" s="15" t="s">
        <v>162</v>
      </c>
      <c r="I8" s="15">
        <v>2</v>
      </c>
      <c r="J8" s="15"/>
      <c r="K8" s="15"/>
      <c r="L8" s="15"/>
      <c r="M8" s="15" t="s">
        <v>163</v>
      </c>
      <c r="N8" s="15"/>
      <c r="O8" s="15"/>
      <c r="P8" s="15"/>
      <c r="Q8" s="15" t="s">
        <v>201</v>
      </c>
      <c r="R8" s="15" t="s">
        <v>165</v>
      </c>
      <c r="S8" s="15"/>
      <c r="T8" s="15" t="s">
        <v>163</v>
      </c>
      <c r="U8" s="15"/>
      <c r="V8" s="15" t="s">
        <v>163</v>
      </c>
      <c r="W8" s="15"/>
      <c r="X8" s="15"/>
      <c r="Y8" s="15"/>
      <c r="Z8" s="15"/>
      <c r="AA8" s="15"/>
      <c r="AB8" s="15" t="s">
        <v>163</v>
      </c>
      <c r="AC8" s="15"/>
      <c r="AD8" s="15" t="s">
        <v>163</v>
      </c>
      <c r="AE8" s="15"/>
      <c r="AF8" s="15"/>
      <c r="AG8" s="15"/>
      <c r="AH8" s="15" t="s">
        <v>202</v>
      </c>
      <c r="AI8" s="15"/>
      <c r="AJ8" s="15" t="s">
        <v>163</v>
      </c>
      <c r="AK8" s="16"/>
      <c r="AM8" s="18"/>
      <c r="AN8" s="19" t="s">
        <v>163</v>
      </c>
      <c r="AO8" s="15"/>
      <c r="AP8" s="15"/>
      <c r="AQ8" s="15" t="s">
        <v>163</v>
      </c>
      <c r="AR8" s="15"/>
      <c r="AS8" s="15"/>
      <c r="AT8" s="15"/>
      <c r="AU8" s="15"/>
      <c r="AV8" s="15"/>
      <c r="AW8" s="15" t="s">
        <v>163</v>
      </c>
      <c r="AX8" s="15"/>
      <c r="AY8" s="15"/>
      <c r="AZ8" s="15" t="s">
        <v>163</v>
      </c>
      <c r="BA8" s="15" t="s">
        <v>203</v>
      </c>
      <c r="BB8" s="15" t="s">
        <v>204</v>
      </c>
      <c r="BC8" s="15" t="s">
        <v>205</v>
      </c>
      <c r="BD8" s="15" t="s">
        <v>206</v>
      </c>
      <c r="BE8" s="15" t="s">
        <v>176</v>
      </c>
      <c r="BF8" s="15"/>
      <c r="BG8" s="15"/>
      <c r="BH8" s="15" t="s">
        <v>163</v>
      </c>
      <c r="BI8" s="15"/>
      <c r="BJ8" s="15"/>
      <c r="BK8" s="15"/>
      <c r="BL8" s="15"/>
      <c r="BM8" s="15"/>
      <c r="BN8" s="15"/>
      <c r="BO8" s="15" t="s">
        <v>169</v>
      </c>
      <c r="BP8" s="15" t="s">
        <v>169</v>
      </c>
      <c r="BQ8" s="15" t="s">
        <v>165</v>
      </c>
      <c r="BR8" s="15" t="s">
        <v>207</v>
      </c>
      <c r="BS8" s="15" t="s">
        <v>165</v>
      </c>
      <c r="BT8" s="15" t="s">
        <v>208</v>
      </c>
      <c r="BU8" s="15" t="s">
        <v>209</v>
      </c>
      <c r="BV8" s="15" t="s">
        <v>176</v>
      </c>
      <c r="BW8" s="15" t="s">
        <v>210</v>
      </c>
      <c r="BX8" s="15" t="s">
        <v>163</v>
      </c>
      <c r="BY8" s="15"/>
      <c r="BZ8" s="15"/>
      <c r="CA8" s="15"/>
      <c r="CB8" s="15"/>
      <c r="CC8" s="15" t="s">
        <v>211</v>
      </c>
      <c r="CD8" s="15"/>
      <c r="CE8" s="15"/>
      <c r="CF8" s="15"/>
      <c r="CG8" s="15"/>
      <c r="CH8" s="15"/>
      <c r="CI8" s="15" t="s">
        <v>163</v>
      </c>
      <c r="CJ8" s="15"/>
      <c r="CK8" s="15"/>
      <c r="CL8" s="15"/>
      <c r="CM8" s="15"/>
      <c r="CN8" s="15"/>
    </row>
    <row r="9" spans="1:92" hidden="1" x14ac:dyDescent="0.3">
      <c r="A9" s="15">
        <v>5</v>
      </c>
      <c r="B9" s="15">
        <v>2001</v>
      </c>
      <c r="C9" s="15">
        <v>1</v>
      </c>
      <c r="D9" s="15" t="s">
        <v>1123</v>
      </c>
      <c r="E9" s="15" t="s">
        <v>159</v>
      </c>
      <c r="F9" s="15" t="s">
        <v>212</v>
      </c>
      <c r="G9" s="15" t="s">
        <v>161</v>
      </c>
      <c r="H9" s="15" t="s">
        <v>162</v>
      </c>
      <c r="I9" s="15">
        <v>2</v>
      </c>
      <c r="J9" s="15"/>
      <c r="K9" s="15"/>
      <c r="L9" s="15"/>
      <c r="M9" s="15"/>
      <c r="N9" s="15" t="s">
        <v>163</v>
      </c>
      <c r="O9" s="15"/>
      <c r="P9" s="15"/>
      <c r="Q9" s="15" t="s">
        <v>213</v>
      </c>
      <c r="R9" s="15" t="s">
        <v>165</v>
      </c>
      <c r="S9" s="15"/>
      <c r="T9" s="15" t="s">
        <v>163</v>
      </c>
      <c r="U9" s="15"/>
      <c r="V9" s="15"/>
      <c r="W9" s="15"/>
      <c r="X9" s="15" t="s">
        <v>163</v>
      </c>
      <c r="Y9" s="15"/>
      <c r="Z9" s="15"/>
      <c r="AA9" s="15"/>
      <c r="AB9" s="15"/>
      <c r="AC9" s="15" t="s">
        <v>163</v>
      </c>
      <c r="AD9" s="15"/>
      <c r="AE9" s="15"/>
      <c r="AF9" s="15"/>
      <c r="AG9" s="15"/>
      <c r="AH9" s="15"/>
      <c r="AI9" s="15"/>
      <c r="AJ9" s="15" t="s">
        <v>163</v>
      </c>
      <c r="AK9" s="16"/>
      <c r="AM9" s="18"/>
      <c r="AN9" s="19"/>
      <c r="AO9" s="15"/>
      <c r="AP9" s="15"/>
      <c r="AQ9" s="15"/>
      <c r="AR9" s="15"/>
      <c r="AS9" s="15"/>
      <c r="AT9" s="15"/>
      <c r="AU9" s="15"/>
      <c r="AV9" s="15" t="s">
        <v>163</v>
      </c>
      <c r="AW9" s="15"/>
      <c r="AX9" s="15"/>
      <c r="AY9" s="15" t="s">
        <v>163</v>
      </c>
      <c r="AZ9" s="15"/>
      <c r="BA9" s="15"/>
      <c r="BB9" s="15" t="s">
        <v>214</v>
      </c>
      <c r="BC9" s="15" t="s">
        <v>214</v>
      </c>
      <c r="BD9" s="15" t="s">
        <v>176</v>
      </c>
      <c r="BE9" s="15" t="s">
        <v>165</v>
      </c>
      <c r="BF9" s="15" t="s">
        <v>215</v>
      </c>
      <c r="BG9" s="15" t="s">
        <v>163</v>
      </c>
      <c r="BH9" s="15"/>
      <c r="BI9" s="15" t="s">
        <v>163</v>
      </c>
      <c r="BJ9" s="15" t="s">
        <v>163</v>
      </c>
      <c r="BK9" s="15" t="s">
        <v>163</v>
      </c>
      <c r="BL9" s="15"/>
      <c r="BM9" s="15"/>
      <c r="BN9" s="15"/>
      <c r="BO9" s="15" t="s">
        <v>169</v>
      </c>
      <c r="BP9" s="15" t="s">
        <v>181</v>
      </c>
      <c r="BQ9" s="15" t="s">
        <v>165</v>
      </c>
      <c r="BR9" s="15" t="s">
        <v>216</v>
      </c>
      <c r="BS9" s="15" t="s">
        <v>176</v>
      </c>
      <c r="BT9" s="15" t="s">
        <v>217</v>
      </c>
      <c r="BU9" s="15" t="s">
        <v>218</v>
      </c>
      <c r="BV9" s="15" t="s">
        <v>176</v>
      </c>
      <c r="BW9" s="15" t="s">
        <v>219</v>
      </c>
      <c r="BX9" s="15" t="s">
        <v>163</v>
      </c>
      <c r="BY9" s="15"/>
      <c r="BZ9" s="15"/>
      <c r="CA9" s="15"/>
      <c r="CB9" s="15"/>
      <c r="CC9" s="15" t="s">
        <v>211</v>
      </c>
      <c r="CD9" s="15"/>
      <c r="CE9" s="15"/>
      <c r="CF9" s="15"/>
      <c r="CG9" s="15"/>
      <c r="CH9" s="15" t="s">
        <v>163</v>
      </c>
      <c r="CI9" s="15" t="s">
        <v>163</v>
      </c>
      <c r="CJ9" s="15" t="s">
        <v>163</v>
      </c>
      <c r="CK9" s="15"/>
      <c r="CL9" s="15"/>
      <c r="CM9" s="15"/>
      <c r="CN9" s="15"/>
    </row>
    <row r="10" spans="1:92" x14ac:dyDescent="0.3">
      <c r="A10" s="15">
        <v>6</v>
      </c>
      <c r="B10" s="15">
        <v>2001</v>
      </c>
      <c r="C10" s="15">
        <v>1</v>
      </c>
      <c r="D10" s="15" t="s">
        <v>1126</v>
      </c>
      <c r="E10" s="15" t="s">
        <v>159</v>
      </c>
      <c r="F10" s="15" t="s">
        <v>221</v>
      </c>
      <c r="G10" s="15" t="s">
        <v>200</v>
      </c>
      <c r="H10" s="15" t="s">
        <v>162</v>
      </c>
      <c r="I10" s="15">
        <v>2</v>
      </c>
      <c r="J10" s="15"/>
      <c r="K10" s="15"/>
      <c r="L10" s="15"/>
      <c r="M10" s="15"/>
      <c r="N10" s="15" t="s">
        <v>163</v>
      </c>
      <c r="O10" s="15"/>
      <c r="P10" s="15"/>
      <c r="Q10" s="15" t="s">
        <v>222</v>
      </c>
      <c r="R10" s="15" t="s">
        <v>165</v>
      </c>
      <c r="S10" s="15"/>
      <c r="T10" s="15"/>
      <c r="U10" s="15"/>
      <c r="V10" s="15" t="s">
        <v>163</v>
      </c>
      <c r="W10" s="15"/>
      <c r="X10" s="15"/>
      <c r="Y10" s="15"/>
      <c r="Z10" s="15"/>
      <c r="AA10" s="15"/>
      <c r="AB10" s="15" t="s">
        <v>163</v>
      </c>
      <c r="AC10" s="15"/>
      <c r="AD10" s="15"/>
      <c r="AE10" s="15"/>
      <c r="AF10" s="15"/>
      <c r="AG10" s="15"/>
      <c r="AH10" s="15" t="s">
        <v>223</v>
      </c>
      <c r="AI10" s="15"/>
      <c r="AJ10" s="15" t="s">
        <v>163</v>
      </c>
      <c r="AK10" s="16"/>
      <c r="AM10" s="18"/>
      <c r="AN10" s="19" t="s">
        <v>163</v>
      </c>
      <c r="AO10" s="15"/>
      <c r="AP10" s="15"/>
      <c r="AQ10" s="15"/>
      <c r="AR10" s="15"/>
      <c r="AS10" s="15"/>
      <c r="AT10" s="15"/>
      <c r="AU10" s="15"/>
      <c r="AV10" s="15" t="s">
        <v>163</v>
      </c>
      <c r="AW10" s="15"/>
      <c r="AX10" s="15" t="s">
        <v>163</v>
      </c>
      <c r="AY10" s="15"/>
      <c r="AZ10" s="15"/>
      <c r="BA10" s="15"/>
      <c r="BB10" s="15" t="s">
        <v>224</v>
      </c>
      <c r="BC10" s="15" t="s">
        <v>225</v>
      </c>
      <c r="BD10" s="15" t="s">
        <v>176</v>
      </c>
      <c r="BE10" s="15" t="s">
        <v>165</v>
      </c>
      <c r="BF10" s="15" t="s">
        <v>226</v>
      </c>
      <c r="BG10" s="15"/>
      <c r="BH10" s="15" t="s">
        <v>163</v>
      </c>
      <c r="BI10" s="15"/>
      <c r="BJ10" s="15"/>
      <c r="BK10" s="15"/>
      <c r="BL10" s="15"/>
      <c r="BM10" s="15"/>
      <c r="BN10" s="15"/>
      <c r="BO10" s="15" t="s">
        <v>169</v>
      </c>
      <c r="BP10" s="15" t="s">
        <v>169</v>
      </c>
      <c r="BQ10" s="15" t="s">
        <v>165</v>
      </c>
      <c r="BR10" s="15" t="s">
        <v>227</v>
      </c>
      <c r="BS10" s="15" t="s">
        <v>176</v>
      </c>
      <c r="BT10" s="15" t="s">
        <v>228</v>
      </c>
      <c r="BU10" s="15" t="s">
        <v>229</v>
      </c>
      <c r="BV10" s="15" t="s">
        <v>165</v>
      </c>
      <c r="BW10" s="15" t="s">
        <v>230</v>
      </c>
      <c r="BX10" s="15"/>
      <c r="BY10" s="15" t="s">
        <v>163</v>
      </c>
      <c r="BZ10" s="15"/>
      <c r="CA10" s="15"/>
      <c r="CB10" s="15"/>
      <c r="CC10" s="15"/>
      <c r="CD10" s="15" t="s">
        <v>171</v>
      </c>
      <c r="CE10" s="15"/>
      <c r="CF10" s="15"/>
      <c r="CG10" s="15"/>
      <c r="CH10" s="15" t="s">
        <v>163</v>
      </c>
      <c r="CI10" s="15"/>
      <c r="CJ10" s="15" t="s">
        <v>163</v>
      </c>
      <c r="CK10" s="15"/>
      <c r="CL10" s="15"/>
      <c r="CM10" s="15"/>
      <c r="CN10" s="15"/>
    </row>
    <row r="11" spans="1:92" hidden="1" x14ac:dyDescent="0.3">
      <c r="A11" s="15">
        <v>7</v>
      </c>
      <c r="B11" s="15">
        <v>2000</v>
      </c>
      <c r="C11" s="15">
        <v>1</v>
      </c>
      <c r="D11" s="39">
        <v>1</v>
      </c>
      <c r="E11" s="15" t="s">
        <v>159</v>
      </c>
      <c r="F11" s="15" t="s">
        <v>232</v>
      </c>
      <c r="G11" s="15" t="s">
        <v>200</v>
      </c>
      <c r="H11" s="15" t="s">
        <v>162</v>
      </c>
      <c r="I11" s="15">
        <v>2</v>
      </c>
      <c r="J11" s="15"/>
      <c r="K11" s="15"/>
      <c r="L11" s="15"/>
      <c r="M11" s="15"/>
      <c r="N11" s="15" t="s">
        <v>163</v>
      </c>
      <c r="O11" s="15"/>
      <c r="P11" s="15"/>
      <c r="Q11" s="15" t="s">
        <v>233</v>
      </c>
      <c r="R11" s="15" t="s">
        <v>165</v>
      </c>
      <c r="S11" s="15"/>
      <c r="T11" s="15"/>
      <c r="U11" s="15"/>
      <c r="W11" s="15" t="s">
        <v>163</v>
      </c>
      <c r="X11" s="15"/>
      <c r="Y11" s="15"/>
      <c r="Z11" s="15"/>
      <c r="AA11" s="15"/>
      <c r="AC11" s="15" t="s">
        <v>163</v>
      </c>
      <c r="AD11" s="15"/>
      <c r="AE11" s="15" t="s">
        <v>163</v>
      </c>
      <c r="AF11" s="15"/>
      <c r="AG11" s="15"/>
      <c r="AI11" s="15"/>
      <c r="AJ11" s="1" t="s">
        <v>163</v>
      </c>
      <c r="AK11" s="16"/>
      <c r="AM11" s="18"/>
      <c r="AN11" s="1" t="s">
        <v>163</v>
      </c>
      <c r="AO11" s="15"/>
      <c r="AP11" s="15"/>
      <c r="AQ11" s="15"/>
      <c r="AR11" s="15"/>
      <c r="AS11" s="15" t="s">
        <v>163</v>
      </c>
      <c r="AT11" s="15"/>
      <c r="AU11" s="15"/>
      <c r="AW11" s="15"/>
      <c r="AY11" s="15" t="s">
        <v>163</v>
      </c>
      <c r="AZ11" s="15"/>
      <c r="BA11" s="15"/>
      <c r="BB11" s="1" t="s">
        <v>234</v>
      </c>
      <c r="BC11" s="15" t="s">
        <v>235</v>
      </c>
      <c r="BD11" s="1" t="s">
        <v>176</v>
      </c>
      <c r="BE11" s="15" t="s">
        <v>165</v>
      </c>
      <c r="BF11" s="15" t="s">
        <v>236</v>
      </c>
      <c r="BG11" s="15"/>
      <c r="BH11" s="15"/>
      <c r="BI11" s="15" t="s">
        <v>163</v>
      </c>
      <c r="BJ11" s="15"/>
      <c r="BK11" s="15" t="s">
        <v>163</v>
      </c>
      <c r="BL11" s="15"/>
      <c r="BM11" s="15"/>
      <c r="BN11" s="15"/>
      <c r="BO11" s="15" t="s">
        <v>169</v>
      </c>
      <c r="BP11" s="15" t="s">
        <v>169</v>
      </c>
      <c r="BQ11" s="15" t="s">
        <v>176</v>
      </c>
      <c r="BR11" s="15" t="s">
        <v>237</v>
      </c>
      <c r="BS11" s="15" t="s">
        <v>176</v>
      </c>
      <c r="BT11" s="15" t="s">
        <v>238</v>
      </c>
      <c r="BU11" s="15" t="s">
        <v>239</v>
      </c>
      <c r="BV11" s="15" t="s">
        <v>176</v>
      </c>
      <c r="BW11" s="15" t="s">
        <v>240</v>
      </c>
      <c r="BX11" s="15" t="s">
        <v>163</v>
      </c>
      <c r="BY11" s="15"/>
      <c r="BZ11" s="15" t="s">
        <v>163</v>
      </c>
      <c r="CA11" s="15"/>
      <c r="CB11" s="15"/>
      <c r="CC11" s="15" t="s">
        <v>211</v>
      </c>
      <c r="CD11" s="15"/>
      <c r="CE11" s="15"/>
      <c r="CF11" s="15"/>
      <c r="CG11" s="15"/>
      <c r="CH11" s="15" t="s">
        <v>163</v>
      </c>
      <c r="CI11" s="15" t="s">
        <v>163</v>
      </c>
      <c r="CJ11" s="15" t="s">
        <v>163</v>
      </c>
      <c r="CK11" s="15"/>
      <c r="CL11" s="15"/>
      <c r="CM11" s="15"/>
      <c r="CN11" s="15"/>
    </row>
    <row r="12" spans="1:92" hidden="1" x14ac:dyDescent="0.3">
      <c r="A12" s="15">
        <v>8</v>
      </c>
      <c r="B12" s="15">
        <v>1999</v>
      </c>
      <c r="C12" s="15">
        <v>2</v>
      </c>
      <c r="D12" s="15" t="s">
        <v>1125</v>
      </c>
      <c r="E12" s="15" t="s">
        <v>159</v>
      </c>
      <c r="F12" s="15" t="s">
        <v>242</v>
      </c>
      <c r="G12" s="15" t="s">
        <v>200</v>
      </c>
      <c r="H12" s="15" t="s">
        <v>162</v>
      </c>
      <c r="I12" s="15">
        <v>2</v>
      </c>
      <c r="J12" s="15"/>
      <c r="K12" s="15" t="s">
        <v>163</v>
      </c>
      <c r="L12" s="15"/>
      <c r="M12" s="15"/>
      <c r="N12" s="15" t="s">
        <v>163</v>
      </c>
      <c r="O12" s="15"/>
      <c r="P12" s="15"/>
      <c r="Q12" s="15" t="s">
        <v>243</v>
      </c>
      <c r="R12" s="15" t="s">
        <v>176</v>
      </c>
      <c r="S12" s="15" t="s">
        <v>244</v>
      </c>
      <c r="T12" s="15" t="s">
        <v>163</v>
      </c>
      <c r="U12" s="15"/>
      <c r="V12" s="15"/>
      <c r="W12" s="15"/>
      <c r="X12" s="15"/>
      <c r="Y12" s="15"/>
      <c r="Z12" s="15"/>
      <c r="AA12" s="15"/>
      <c r="AB12" s="15"/>
      <c r="AC12" s="15" t="s">
        <v>163</v>
      </c>
      <c r="AD12" s="15"/>
      <c r="AE12" s="15"/>
      <c r="AF12" s="15"/>
      <c r="AG12" s="15"/>
      <c r="AH12" s="15"/>
      <c r="AI12" s="15"/>
      <c r="AJ12" s="15" t="s">
        <v>163</v>
      </c>
      <c r="AK12" s="16"/>
      <c r="AM12" s="18"/>
      <c r="AN12" s="19"/>
      <c r="AO12" s="15"/>
      <c r="AP12" s="15"/>
      <c r="AQ12" s="15"/>
      <c r="AR12" s="15"/>
      <c r="AS12" s="15"/>
      <c r="AT12" s="15"/>
      <c r="AU12" s="15"/>
      <c r="AV12" s="15" t="s">
        <v>163</v>
      </c>
      <c r="AW12" s="15"/>
      <c r="AX12" s="15"/>
      <c r="AY12" s="15" t="s">
        <v>163</v>
      </c>
      <c r="AZ12" s="15"/>
      <c r="BA12" s="15"/>
      <c r="BB12" s="15"/>
      <c r="BC12" s="15"/>
      <c r="BD12" s="15"/>
      <c r="BE12" s="15" t="s">
        <v>165</v>
      </c>
      <c r="BF12" s="15" t="s">
        <v>245</v>
      </c>
      <c r="BG12" s="15"/>
      <c r="BH12" s="15"/>
      <c r="BI12" s="15"/>
      <c r="BJ12" s="15"/>
      <c r="BK12" s="15" t="s">
        <v>163</v>
      </c>
      <c r="BL12" s="15"/>
      <c r="BM12" s="15"/>
      <c r="BN12" s="15"/>
      <c r="BO12" s="15" t="s">
        <v>246</v>
      </c>
      <c r="BP12" s="15" t="s">
        <v>181</v>
      </c>
      <c r="BQ12" s="15" t="s">
        <v>165</v>
      </c>
      <c r="BR12" s="15" t="s">
        <v>247</v>
      </c>
      <c r="BS12" s="15" t="s">
        <v>165</v>
      </c>
      <c r="BT12" s="15"/>
      <c r="BU12" s="15" t="s">
        <v>248</v>
      </c>
      <c r="BV12" s="15" t="s">
        <v>165</v>
      </c>
      <c r="BW12" s="15" t="s">
        <v>249</v>
      </c>
      <c r="BX12" s="15"/>
      <c r="BY12" s="15" t="s">
        <v>163</v>
      </c>
      <c r="BZ12" s="15"/>
      <c r="CA12" s="15"/>
      <c r="CB12" s="15"/>
      <c r="CC12" s="15" t="s">
        <v>211</v>
      </c>
      <c r="CD12" s="15"/>
      <c r="CE12" s="15"/>
      <c r="CF12" s="15"/>
      <c r="CG12" s="15"/>
      <c r="CH12" s="15" t="s">
        <v>163</v>
      </c>
      <c r="CI12" s="15"/>
      <c r="CJ12" s="15"/>
      <c r="CK12" s="15" t="s">
        <v>163</v>
      </c>
      <c r="CL12" s="15" t="s">
        <v>163</v>
      </c>
      <c r="CM12" s="15"/>
      <c r="CN12" s="15"/>
    </row>
    <row r="13" spans="1:92" hidden="1" x14ac:dyDescent="0.3">
      <c r="A13" s="15">
        <v>9</v>
      </c>
      <c r="B13" s="15">
        <v>1998</v>
      </c>
      <c r="C13" s="15">
        <v>2</v>
      </c>
      <c r="D13" s="15" t="s">
        <v>1123</v>
      </c>
      <c r="E13" s="15" t="s">
        <v>159</v>
      </c>
      <c r="F13" s="15" t="s">
        <v>250</v>
      </c>
      <c r="G13" s="15" t="s">
        <v>200</v>
      </c>
      <c r="H13" s="15" t="s">
        <v>174</v>
      </c>
      <c r="I13" s="15">
        <v>4</v>
      </c>
      <c r="J13" s="15"/>
      <c r="K13" s="15"/>
      <c r="L13" s="15"/>
      <c r="M13" s="15"/>
      <c r="N13" s="15" t="s">
        <v>163</v>
      </c>
      <c r="O13" s="15"/>
      <c r="P13" s="15"/>
      <c r="Q13" s="15" t="s">
        <v>251</v>
      </c>
      <c r="R13" s="15" t="s">
        <v>165</v>
      </c>
      <c r="S13" s="15"/>
      <c r="T13" s="15"/>
      <c r="U13" s="15" t="s">
        <v>163</v>
      </c>
      <c r="V13" s="15"/>
      <c r="W13" s="15"/>
      <c r="X13" s="15"/>
      <c r="Y13" s="15"/>
      <c r="Z13" s="15"/>
      <c r="AA13" s="15"/>
      <c r="AB13" s="15"/>
      <c r="AC13" s="15" t="s">
        <v>163</v>
      </c>
      <c r="AD13" s="15"/>
      <c r="AE13" s="15"/>
      <c r="AF13" s="15"/>
      <c r="AG13" s="15"/>
      <c r="AH13" s="15"/>
      <c r="AI13" s="15"/>
      <c r="AJ13" s="15"/>
      <c r="AK13" s="16" t="s">
        <v>163</v>
      </c>
      <c r="AM13" s="18"/>
      <c r="AN13" s="19"/>
      <c r="AO13" s="15"/>
      <c r="AP13" s="15"/>
      <c r="AQ13" s="15"/>
      <c r="AR13" s="15" t="s">
        <v>163</v>
      </c>
      <c r="AS13" s="15"/>
      <c r="AT13" s="15"/>
      <c r="AU13" s="15" t="s">
        <v>163</v>
      </c>
      <c r="AV13" s="15"/>
      <c r="AW13" s="15"/>
      <c r="AX13" s="15"/>
      <c r="AY13" s="15" t="s">
        <v>163</v>
      </c>
      <c r="AZ13" s="15"/>
      <c r="BA13" s="15"/>
      <c r="BB13" s="15" t="s">
        <v>252</v>
      </c>
      <c r="BC13" s="15" t="s">
        <v>253</v>
      </c>
      <c r="BD13" s="15"/>
      <c r="BE13" s="15" t="s">
        <v>176</v>
      </c>
      <c r="BF13" s="15"/>
      <c r="BG13" s="15"/>
      <c r="BH13" s="15"/>
      <c r="BI13" s="15"/>
      <c r="BJ13" s="15" t="s">
        <v>163</v>
      </c>
      <c r="BK13" s="15"/>
      <c r="BL13" s="15"/>
      <c r="BM13" s="15"/>
      <c r="BN13" s="15"/>
      <c r="BO13" s="15" t="s">
        <v>169</v>
      </c>
      <c r="BP13" s="15" t="s">
        <v>169</v>
      </c>
      <c r="BQ13" s="15" t="s">
        <v>176</v>
      </c>
      <c r="BR13" s="15" t="s">
        <v>254</v>
      </c>
      <c r="BS13" s="15" t="s">
        <v>176</v>
      </c>
      <c r="BT13" s="15" t="s">
        <v>255</v>
      </c>
      <c r="BU13" s="15" t="s">
        <v>256</v>
      </c>
      <c r="BV13" s="15" t="s">
        <v>165</v>
      </c>
      <c r="BW13" s="15" t="s">
        <v>257</v>
      </c>
      <c r="BX13" s="15" t="s">
        <v>163</v>
      </c>
      <c r="BY13" s="15"/>
      <c r="BZ13" s="15"/>
      <c r="CA13" s="15"/>
      <c r="CB13" s="15"/>
      <c r="CC13" s="15"/>
      <c r="CD13" s="15"/>
      <c r="CE13" s="15" t="s">
        <v>184</v>
      </c>
      <c r="CF13" s="15"/>
      <c r="CG13" s="15"/>
      <c r="CH13" s="15"/>
      <c r="CI13" s="15" t="s">
        <v>163</v>
      </c>
      <c r="CJ13" s="15"/>
      <c r="CK13" s="15"/>
      <c r="CL13" s="15"/>
      <c r="CM13" s="15"/>
      <c r="CN13" s="15"/>
    </row>
    <row r="14" spans="1:92" hidden="1" x14ac:dyDescent="0.3">
      <c r="A14" s="15">
        <v>10</v>
      </c>
      <c r="B14" s="15">
        <v>1994</v>
      </c>
      <c r="C14" s="15">
        <v>2</v>
      </c>
      <c r="D14" s="26"/>
      <c r="E14" s="15" t="s">
        <v>258</v>
      </c>
      <c r="F14" s="15" t="s">
        <v>259</v>
      </c>
      <c r="G14" s="15" t="s">
        <v>161</v>
      </c>
      <c r="H14" s="15" t="s">
        <v>162</v>
      </c>
      <c r="I14" s="15">
        <v>2</v>
      </c>
      <c r="J14" s="15"/>
      <c r="K14" s="15"/>
      <c r="L14" s="15"/>
      <c r="M14" s="15"/>
      <c r="N14" s="15" t="s">
        <v>163</v>
      </c>
      <c r="O14" s="15"/>
      <c r="P14" s="15"/>
      <c r="Q14" s="15" t="s">
        <v>260</v>
      </c>
      <c r="R14" s="15" t="s">
        <v>176</v>
      </c>
      <c r="S14" s="15" t="s">
        <v>261</v>
      </c>
      <c r="T14" s="15"/>
      <c r="U14" s="15"/>
      <c r="V14" s="15"/>
      <c r="W14" s="15"/>
      <c r="X14" s="15"/>
      <c r="Y14" s="15" t="s">
        <v>163</v>
      </c>
      <c r="Z14" s="15"/>
      <c r="AA14" s="15"/>
      <c r="AB14" s="15" t="s">
        <v>163</v>
      </c>
      <c r="AC14" s="15"/>
      <c r="AD14" s="15"/>
      <c r="AE14" s="15"/>
      <c r="AF14" s="15"/>
      <c r="AG14" s="15"/>
      <c r="AH14" s="15"/>
      <c r="AI14" s="15"/>
      <c r="AJ14" s="15" t="s">
        <v>163</v>
      </c>
      <c r="AK14" s="16" t="s">
        <v>163</v>
      </c>
      <c r="AM14" s="18"/>
      <c r="AN14" s="19"/>
      <c r="AO14" s="15"/>
      <c r="AP14" s="15"/>
      <c r="AQ14" s="15" t="s">
        <v>163</v>
      </c>
      <c r="AR14" s="15"/>
      <c r="AS14" s="15"/>
      <c r="AT14" s="15" t="s">
        <v>163</v>
      </c>
      <c r="AU14" s="15"/>
      <c r="AV14" s="15"/>
      <c r="AW14" s="15"/>
      <c r="AX14" s="15" t="s">
        <v>163</v>
      </c>
      <c r="AY14" s="15"/>
      <c r="AZ14" s="15"/>
      <c r="BA14" s="15"/>
      <c r="BB14" s="15" t="s">
        <v>262</v>
      </c>
      <c r="BC14" s="15" t="s">
        <v>263</v>
      </c>
      <c r="BD14" s="15" t="s">
        <v>105</v>
      </c>
      <c r="BE14" s="15" t="s">
        <v>165</v>
      </c>
      <c r="BF14" s="15" t="s">
        <v>264</v>
      </c>
      <c r="BG14" s="15"/>
      <c r="BH14" s="15"/>
      <c r="BI14" s="15"/>
      <c r="BJ14" s="15"/>
      <c r="BK14" s="15"/>
      <c r="BL14" s="15" t="s">
        <v>163</v>
      </c>
      <c r="BM14" s="15"/>
      <c r="BN14" s="15"/>
      <c r="BO14" s="15" t="s">
        <v>246</v>
      </c>
      <c r="BP14" s="15" t="s">
        <v>181</v>
      </c>
      <c r="BQ14" s="15" t="s">
        <v>165</v>
      </c>
      <c r="BR14" s="15" t="s">
        <v>265</v>
      </c>
      <c r="BS14" s="15" t="s">
        <v>165</v>
      </c>
      <c r="BT14" s="15" t="s">
        <v>266</v>
      </c>
      <c r="BU14" s="15" t="s">
        <v>267</v>
      </c>
      <c r="BV14" s="15" t="s">
        <v>165</v>
      </c>
      <c r="BW14" s="15"/>
      <c r="BX14" s="15"/>
      <c r="BY14" s="15" t="s">
        <v>163</v>
      </c>
      <c r="BZ14" s="15"/>
      <c r="CA14" s="15"/>
      <c r="CB14" s="15"/>
      <c r="CC14" s="15"/>
      <c r="CD14" s="15"/>
      <c r="CE14" s="15"/>
      <c r="CF14" s="15"/>
      <c r="CG14" s="15"/>
      <c r="CH14" s="15" t="s">
        <v>163</v>
      </c>
      <c r="CI14" s="15" t="s">
        <v>163</v>
      </c>
      <c r="CJ14" s="15"/>
      <c r="CK14" s="15"/>
      <c r="CL14" s="15"/>
      <c r="CM14" s="15"/>
      <c r="CN14" s="15"/>
    </row>
    <row r="15" spans="1:92" hidden="1" x14ac:dyDescent="0.3">
      <c r="A15" s="15">
        <v>11</v>
      </c>
      <c r="B15" s="15">
        <v>2001</v>
      </c>
      <c r="C15" s="15">
        <v>2</v>
      </c>
      <c r="D15" s="15" t="s">
        <v>1123</v>
      </c>
      <c r="E15" s="15" t="s">
        <v>159</v>
      </c>
      <c r="F15" s="15" t="s">
        <v>268</v>
      </c>
      <c r="G15" s="15" t="s">
        <v>161</v>
      </c>
      <c r="H15" s="15" t="s">
        <v>162</v>
      </c>
      <c r="I15" s="15">
        <v>2</v>
      </c>
      <c r="J15" s="15" t="s">
        <v>163</v>
      </c>
      <c r="K15" s="15"/>
      <c r="L15" s="15"/>
      <c r="M15" s="15"/>
      <c r="N15" s="15"/>
      <c r="O15" s="15"/>
      <c r="P15" s="15"/>
      <c r="Q15" s="15" t="s">
        <v>269</v>
      </c>
      <c r="R15" s="15" t="s">
        <v>165</v>
      </c>
      <c r="S15" s="15"/>
      <c r="T15" s="15" t="s">
        <v>163</v>
      </c>
      <c r="U15" s="15"/>
      <c r="V15" s="15"/>
      <c r="W15" s="15"/>
      <c r="X15" s="15"/>
      <c r="Y15" s="15"/>
      <c r="Z15" s="15"/>
      <c r="AA15" s="15"/>
      <c r="AB15" s="15" t="s">
        <v>163</v>
      </c>
      <c r="AC15" s="15" t="s">
        <v>163</v>
      </c>
      <c r="AD15" s="15"/>
      <c r="AE15" s="15"/>
      <c r="AF15" s="15"/>
      <c r="AG15" s="15"/>
      <c r="AH15" s="15"/>
      <c r="AI15" s="15"/>
      <c r="AJ15" s="15" t="s">
        <v>163</v>
      </c>
      <c r="AK15" s="16"/>
      <c r="AM15" s="18"/>
      <c r="AN15" s="19" t="s">
        <v>163</v>
      </c>
      <c r="AO15" s="15" t="s">
        <v>163</v>
      </c>
      <c r="AP15" s="15"/>
      <c r="AQ15" s="15"/>
      <c r="AR15" s="15" t="s">
        <v>163</v>
      </c>
      <c r="AS15" s="15"/>
      <c r="AT15" s="15"/>
      <c r="AU15" s="15" t="s">
        <v>163</v>
      </c>
      <c r="AV15" s="15"/>
      <c r="AW15" s="15" t="s">
        <v>163</v>
      </c>
      <c r="AX15" s="15"/>
      <c r="AY15" s="15"/>
      <c r="AZ15" s="15"/>
      <c r="BA15" s="15"/>
      <c r="BB15" s="15" t="s">
        <v>270</v>
      </c>
      <c r="BC15" s="15" t="s">
        <v>271</v>
      </c>
      <c r="BD15" s="15"/>
      <c r="BE15" s="15" t="s">
        <v>165</v>
      </c>
      <c r="BF15" s="15" t="s">
        <v>272</v>
      </c>
      <c r="BG15" s="15"/>
      <c r="BH15" s="15" t="s">
        <v>163</v>
      </c>
      <c r="BI15" s="15"/>
      <c r="BJ15" s="15"/>
      <c r="BK15" s="15" t="s">
        <v>163</v>
      </c>
      <c r="BL15" s="15"/>
      <c r="BM15" s="15"/>
      <c r="BN15" s="15"/>
      <c r="BO15" s="15" t="s">
        <v>169</v>
      </c>
      <c r="BP15" s="15" t="s">
        <v>181</v>
      </c>
      <c r="BQ15" s="15" t="s">
        <v>165</v>
      </c>
      <c r="BR15" s="15" t="s">
        <v>273</v>
      </c>
      <c r="BS15" s="15"/>
      <c r="BT15" s="15"/>
      <c r="BU15" s="15" t="s">
        <v>274</v>
      </c>
      <c r="BV15" s="15" t="s">
        <v>165</v>
      </c>
      <c r="BW15" s="15" t="s">
        <v>275</v>
      </c>
      <c r="BX15" s="15" t="s">
        <v>163</v>
      </c>
      <c r="BY15" s="15" t="s">
        <v>163</v>
      </c>
      <c r="BZ15" s="15"/>
      <c r="CA15" s="15"/>
      <c r="CB15" s="15"/>
      <c r="CC15" s="15" t="s">
        <v>211</v>
      </c>
      <c r="CD15" s="15"/>
      <c r="CE15" s="15"/>
      <c r="CF15" s="15"/>
      <c r="CG15" s="15"/>
      <c r="CH15" s="15" t="s">
        <v>163</v>
      </c>
      <c r="CI15" s="15"/>
      <c r="CJ15" s="15"/>
      <c r="CK15" s="15" t="s">
        <v>163</v>
      </c>
      <c r="CL15" s="15"/>
      <c r="CM15" s="15"/>
      <c r="CN15" s="15"/>
    </row>
    <row r="16" spans="1:92" hidden="1" x14ac:dyDescent="0.3">
      <c r="A16" s="15">
        <v>12</v>
      </c>
      <c r="B16" s="15">
        <v>2000</v>
      </c>
      <c r="C16" s="15">
        <v>1</v>
      </c>
      <c r="D16" s="15" t="s">
        <v>1126</v>
      </c>
      <c r="E16" s="15" t="s">
        <v>159</v>
      </c>
      <c r="F16" s="15" t="s">
        <v>276</v>
      </c>
      <c r="G16" s="15" t="s">
        <v>161</v>
      </c>
      <c r="H16" s="15" t="s">
        <v>162</v>
      </c>
      <c r="I16" s="15">
        <v>2</v>
      </c>
      <c r="J16" s="15"/>
      <c r="K16" s="15"/>
      <c r="L16" s="15"/>
      <c r="M16" s="15"/>
      <c r="N16" s="15" t="s">
        <v>163</v>
      </c>
      <c r="O16" s="15"/>
      <c r="P16" s="15"/>
      <c r="Q16" s="15" t="s">
        <v>277</v>
      </c>
      <c r="R16" s="15" t="s">
        <v>165</v>
      </c>
      <c r="S16" s="15"/>
      <c r="T16" s="15"/>
      <c r="U16" s="15" t="s">
        <v>163</v>
      </c>
      <c r="V16" s="15"/>
      <c r="W16" s="15"/>
      <c r="X16" s="15" t="s">
        <v>163</v>
      </c>
      <c r="Y16" s="15"/>
      <c r="Z16" s="15"/>
      <c r="AA16" s="15"/>
      <c r="AB16" s="15"/>
      <c r="AC16" s="15" t="s">
        <v>163</v>
      </c>
      <c r="AD16" s="15" t="s">
        <v>163</v>
      </c>
      <c r="AE16" s="15"/>
      <c r="AF16" s="15"/>
      <c r="AG16" s="15"/>
      <c r="AH16" s="15"/>
      <c r="AI16" s="15"/>
      <c r="AJ16" s="15" t="s">
        <v>163</v>
      </c>
      <c r="AK16" s="16"/>
      <c r="AM16" s="18"/>
      <c r="AN16" s="19"/>
      <c r="AO16" s="15"/>
      <c r="AP16" s="15"/>
      <c r="AQ16" s="15"/>
      <c r="AR16" s="15" t="s">
        <v>163</v>
      </c>
      <c r="AS16" s="15"/>
      <c r="AT16" s="15"/>
      <c r="AU16" s="15"/>
      <c r="AV16" s="15"/>
      <c r="AW16" s="15"/>
      <c r="AX16" s="15"/>
      <c r="AY16" s="15" t="s">
        <v>163</v>
      </c>
      <c r="AZ16" s="15"/>
      <c r="BA16" s="15"/>
      <c r="BB16" s="15"/>
      <c r="BC16" s="15" t="s">
        <v>278</v>
      </c>
      <c r="BD16" s="15"/>
      <c r="BE16" s="15" t="s">
        <v>165</v>
      </c>
      <c r="BF16" s="15" t="s">
        <v>279</v>
      </c>
      <c r="BG16" s="15"/>
      <c r="BH16" s="15"/>
      <c r="BI16" s="15"/>
      <c r="BJ16" s="15"/>
      <c r="BK16" s="15" t="s">
        <v>163</v>
      </c>
      <c r="BL16" s="15"/>
      <c r="BM16" s="15"/>
      <c r="BN16" s="15"/>
      <c r="BO16" s="15" t="s">
        <v>169</v>
      </c>
      <c r="BP16" s="15" t="s">
        <v>169</v>
      </c>
      <c r="BQ16" s="15" t="s">
        <v>165</v>
      </c>
      <c r="BR16" s="15" t="s">
        <v>280</v>
      </c>
      <c r="BS16" s="15"/>
      <c r="BT16" s="15"/>
      <c r="BU16" s="15" t="s">
        <v>281</v>
      </c>
      <c r="BV16" s="15" t="s">
        <v>165</v>
      </c>
      <c r="BW16" s="15" t="s">
        <v>282</v>
      </c>
      <c r="BX16" s="15" t="s">
        <v>163</v>
      </c>
      <c r="BY16" s="15"/>
      <c r="BZ16" s="15"/>
      <c r="CA16" s="15"/>
      <c r="CB16" s="15"/>
      <c r="CC16" s="15"/>
      <c r="CD16" s="15" t="s">
        <v>171</v>
      </c>
      <c r="CE16" s="15"/>
      <c r="CF16" s="15"/>
      <c r="CG16" s="15"/>
      <c r="CH16" s="15" t="s">
        <v>163</v>
      </c>
      <c r="CI16" s="15"/>
      <c r="CJ16" s="15"/>
      <c r="CK16" s="15"/>
      <c r="CL16" s="15" t="s">
        <v>163</v>
      </c>
      <c r="CM16" s="15"/>
      <c r="CN16" s="15"/>
    </row>
    <row r="17" spans="1:92" hidden="1" x14ac:dyDescent="0.3">
      <c r="A17" s="15">
        <v>13</v>
      </c>
      <c r="B17" s="15">
        <v>2000</v>
      </c>
      <c r="C17" s="15">
        <v>2</v>
      </c>
      <c r="D17" s="15" t="s">
        <v>1123</v>
      </c>
      <c r="E17" s="15" t="s">
        <v>159</v>
      </c>
      <c r="F17" s="15" t="s">
        <v>276</v>
      </c>
      <c r="G17" s="15" t="s">
        <v>161</v>
      </c>
      <c r="H17" s="15" t="s">
        <v>162</v>
      </c>
      <c r="I17" s="15">
        <v>2</v>
      </c>
      <c r="J17" s="15"/>
      <c r="K17" s="15"/>
      <c r="L17" s="15"/>
      <c r="M17" s="15"/>
      <c r="N17" s="15" t="s">
        <v>163</v>
      </c>
      <c r="O17" s="15"/>
      <c r="P17" s="15"/>
      <c r="Q17" s="15" t="s">
        <v>283</v>
      </c>
      <c r="R17" s="15" t="s">
        <v>165</v>
      </c>
      <c r="S17" s="15"/>
      <c r="T17" s="15" t="s">
        <v>163</v>
      </c>
      <c r="U17" s="15"/>
      <c r="V17" s="15"/>
      <c r="W17" s="15"/>
      <c r="X17" s="15" t="s">
        <v>163</v>
      </c>
      <c r="Y17" s="15"/>
      <c r="Z17" s="15"/>
      <c r="AA17" s="15"/>
      <c r="AB17" s="15"/>
      <c r="AC17" s="15"/>
      <c r="AD17" s="15"/>
      <c r="AE17" s="15" t="s">
        <v>163</v>
      </c>
      <c r="AF17" s="15"/>
      <c r="AG17" s="15"/>
      <c r="AH17" s="15"/>
      <c r="AI17" s="15"/>
      <c r="AJ17" s="15" t="s">
        <v>163</v>
      </c>
      <c r="AK17" s="16"/>
      <c r="AM17" s="18"/>
      <c r="AN17" s="19"/>
      <c r="AO17" s="15"/>
      <c r="AP17" s="15"/>
      <c r="AQ17" s="15" t="s">
        <v>163</v>
      </c>
      <c r="AR17" s="15"/>
      <c r="AS17" s="15" t="s">
        <v>163</v>
      </c>
      <c r="AT17" s="15"/>
      <c r="AU17" s="15"/>
      <c r="AV17" s="15"/>
      <c r="AW17" s="15"/>
      <c r="AX17" s="15"/>
      <c r="AY17" s="15" t="s">
        <v>163</v>
      </c>
      <c r="AZ17" s="15"/>
      <c r="BA17" s="15"/>
      <c r="BB17" s="15" t="s">
        <v>284</v>
      </c>
      <c r="BC17" s="15" t="s">
        <v>285</v>
      </c>
      <c r="BD17" s="15" t="s">
        <v>286</v>
      </c>
      <c r="BE17" s="15" t="s">
        <v>165</v>
      </c>
      <c r="BF17" s="15" t="s">
        <v>287</v>
      </c>
      <c r="BG17" s="15"/>
      <c r="BH17" s="15"/>
      <c r="BI17" s="15" t="s">
        <v>163</v>
      </c>
      <c r="BJ17" s="15"/>
      <c r="BK17" s="15" t="s">
        <v>163</v>
      </c>
      <c r="BL17" s="15"/>
      <c r="BM17" s="15" t="s">
        <v>163</v>
      </c>
      <c r="BN17" s="15" t="s">
        <v>288</v>
      </c>
      <c r="BO17" s="15" t="s">
        <v>181</v>
      </c>
      <c r="BP17" s="15" t="s">
        <v>169</v>
      </c>
      <c r="BQ17" s="15" t="s">
        <v>165</v>
      </c>
      <c r="BR17" s="15" t="s">
        <v>289</v>
      </c>
      <c r="BS17" s="15"/>
      <c r="BT17" s="15"/>
      <c r="BU17" s="15" t="s">
        <v>290</v>
      </c>
      <c r="BV17" s="15" t="s">
        <v>165</v>
      </c>
      <c r="BW17" s="15" t="s">
        <v>291</v>
      </c>
      <c r="BX17" s="15" t="s">
        <v>163</v>
      </c>
      <c r="BY17" s="15"/>
      <c r="BZ17" s="15"/>
      <c r="CA17" s="15"/>
      <c r="CB17" s="15"/>
      <c r="CC17" s="15"/>
      <c r="CD17" s="15" t="s">
        <v>171</v>
      </c>
      <c r="CE17" s="15"/>
      <c r="CF17" s="15"/>
      <c r="CG17" s="15"/>
      <c r="CH17" s="15" t="s">
        <v>163</v>
      </c>
      <c r="CI17" s="15"/>
      <c r="CJ17" s="15"/>
      <c r="CK17" s="15"/>
      <c r="CL17" s="15"/>
      <c r="CM17" s="15"/>
      <c r="CN17" s="15"/>
    </row>
    <row r="18" spans="1:92" hidden="1" x14ac:dyDescent="0.3">
      <c r="A18" s="15">
        <v>14</v>
      </c>
      <c r="B18" s="15">
        <v>2000</v>
      </c>
      <c r="C18" s="15">
        <v>1</v>
      </c>
      <c r="D18" s="15" t="s">
        <v>292</v>
      </c>
      <c r="E18" s="15" t="s">
        <v>258</v>
      </c>
      <c r="F18" s="15" t="s">
        <v>293</v>
      </c>
      <c r="G18" s="15" t="s">
        <v>161</v>
      </c>
      <c r="H18" s="15" t="s">
        <v>162</v>
      </c>
      <c r="I18" s="15">
        <v>2</v>
      </c>
      <c r="J18" s="15" t="s">
        <v>163</v>
      </c>
      <c r="K18" s="15"/>
      <c r="L18" s="15"/>
      <c r="M18" s="15"/>
      <c r="N18" s="15" t="s">
        <v>163</v>
      </c>
      <c r="O18" s="15"/>
      <c r="P18" s="15"/>
      <c r="Q18" s="15" t="s">
        <v>294</v>
      </c>
      <c r="R18" s="15" t="s">
        <v>165</v>
      </c>
      <c r="S18" s="15"/>
      <c r="T18" s="15" t="s">
        <v>163</v>
      </c>
      <c r="U18" s="15"/>
      <c r="V18" s="15"/>
      <c r="W18" s="15"/>
      <c r="X18" s="15"/>
      <c r="Y18" s="15"/>
      <c r="Z18" s="15"/>
      <c r="AA18" s="15"/>
      <c r="AB18" s="15"/>
      <c r="AC18" s="15"/>
      <c r="AD18" s="15"/>
      <c r="AE18" s="15"/>
      <c r="AF18" s="15" t="s">
        <v>163</v>
      </c>
      <c r="AG18" s="15" t="s">
        <v>287</v>
      </c>
      <c r="AH18" s="15"/>
      <c r="AI18" s="15" t="s">
        <v>163</v>
      </c>
      <c r="AJ18" s="15" t="s">
        <v>163</v>
      </c>
      <c r="AK18" s="16"/>
      <c r="AM18" s="18"/>
      <c r="AN18" s="19"/>
      <c r="AO18" s="15"/>
      <c r="AP18" s="15"/>
      <c r="AQ18" s="15" t="s">
        <v>163</v>
      </c>
      <c r="AR18" s="15" t="s">
        <v>163</v>
      </c>
      <c r="AS18" s="15" t="s">
        <v>163</v>
      </c>
      <c r="AT18" s="15"/>
      <c r="AU18" s="15"/>
      <c r="AV18" s="15"/>
      <c r="AW18" s="15"/>
      <c r="AX18" s="15"/>
      <c r="AY18" s="15" t="s">
        <v>163</v>
      </c>
      <c r="AZ18" s="15"/>
      <c r="BA18" s="15"/>
      <c r="BB18" s="15" t="s">
        <v>295</v>
      </c>
      <c r="BC18" s="15" t="s">
        <v>296</v>
      </c>
      <c r="BD18" s="15" t="s">
        <v>176</v>
      </c>
      <c r="BE18" s="15" t="s">
        <v>165</v>
      </c>
      <c r="BF18" s="15" t="s">
        <v>287</v>
      </c>
      <c r="BG18" s="15" t="s">
        <v>163</v>
      </c>
      <c r="BH18" s="15" t="s">
        <v>163</v>
      </c>
      <c r="BI18" s="15"/>
      <c r="BJ18" s="15" t="s">
        <v>163</v>
      </c>
      <c r="BK18" s="15" t="s">
        <v>163</v>
      </c>
      <c r="BL18" s="15" t="s">
        <v>163</v>
      </c>
      <c r="BM18" s="15"/>
      <c r="BN18" s="15"/>
      <c r="BO18" s="15" t="s">
        <v>169</v>
      </c>
      <c r="BP18" s="15" t="s">
        <v>169</v>
      </c>
      <c r="BQ18" s="15" t="s">
        <v>165</v>
      </c>
      <c r="BR18" s="15" t="s">
        <v>297</v>
      </c>
      <c r="BS18" s="15" t="s">
        <v>176</v>
      </c>
      <c r="BT18" s="15" t="s">
        <v>298</v>
      </c>
      <c r="BU18" s="15" t="s">
        <v>299</v>
      </c>
      <c r="BV18" s="15" t="s">
        <v>165</v>
      </c>
      <c r="BW18" s="15" t="s">
        <v>300</v>
      </c>
      <c r="BX18" s="15" t="s">
        <v>163</v>
      </c>
      <c r="BY18" s="15"/>
      <c r="BZ18" s="15" t="s">
        <v>163</v>
      </c>
      <c r="CA18" s="15"/>
      <c r="CB18" s="15"/>
      <c r="CC18" s="15"/>
      <c r="CD18" s="15" t="s">
        <v>171</v>
      </c>
      <c r="CE18" s="15"/>
      <c r="CF18" s="15"/>
      <c r="CG18" s="15"/>
      <c r="CH18" s="15" t="s">
        <v>163</v>
      </c>
      <c r="CI18" s="15" t="s">
        <v>163</v>
      </c>
      <c r="CJ18" s="15"/>
      <c r="CK18" s="15" t="s">
        <v>163</v>
      </c>
      <c r="CL18" s="15" t="s">
        <v>163</v>
      </c>
      <c r="CM18" s="15"/>
      <c r="CN18" s="15"/>
    </row>
    <row r="19" spans="1:92" hidden="1" x14ac:dyDescent="0.3">
      <c r="A19" s="15">
        <v>15</v>
      </c>
      <c r="B19" s="15">
        <v>1999</v>
      </c>
      <c r="C19" s="15">
        <v>1</v>
      </c>
      <c r="D19" s="15" t="s">
        <v>1123</v>
      </c>
      <c r="E19" s="15" t="s">
        <v>159</v>
      </c>
      <c r="F19" s="15" t="s">
        <v>301</v>
      </c>
      <c r="G19" s="15" t="s">
        <v>161</v>
      </c>
      <c r="H19" s="15" t="s">
        <v>162</v>
      </c>
      <c r="I19" s="15">
        <v>2</v>
      </c>
      <c r="J19" s="15"/>
      <c r="K19" s="15"/>
      <c r="L19" s="15"/>
      <c r="M19" s="15"/>
      <c r="N19" s="15" t="s">
        <v>163</v>
      </c>
      <c r="O19" s="15"/>
      <c r="P19" s="15"/>
      <c r="Q19" s="15" t="s">
        <v>302</v>
      </c>
      <c r="R19" s="15" t="s">
        <v>165</v>
      </c>
      <c r="S19" s="15"/>
      <c r="T19" s="15"/>
      <c r="U19" s="15"/>
      <c r="V19" s="15" t="s">
        <v>163</v>
      </c>
      <c r="W19" s="15"/>
      <c r="X19" s="15"/>
      <c r="Y19" s="15"/>
      <c r="Z19" s="15"/>
      <c r="AA19" s="15"/>
      <c r="AB19" s="15" t="s">
        <v>163</v>
      </c>
      <c r="AC19" s="15"/>
      <c r="AD19" s="15"/>
      <c r="AE19" s="15"/>
      <c r="AF19" s="15"/>
      <c r="AG19" s="15"/>
      <c r="AH19" s="15"/>
      <c r="AI19" s="15" t="s">
        <v>163</v>
      </c>
      <c r="AJ19" s="15"/>
      <c r="AK19" s="16"/>
      <c r="AM19" s="18"/>
      <c r="AN19" s="19"/>
      <c r="AO19" s="15"/>
      <c r="AP19" s="15"/>
      <c r="AQ19" s="15" t="s">
        <v>163</v>
      </c>
      <c r="AR19" s="15"/>
      <c r="AS19" s="15"/>
      <c r="AT19" s="15"/>
      <c r="AU19" s="15"/>
      <c r="AV19" s="15" t="s">
        <v>163</v>
      </c>
      <c r="AW19" s="15" t="s">
        <v>163</v>
      </c>
      <c r="AX19" s="15"/>
      <c r="AY19" s="15"/>
      <c r="AZ19" s="15"/>
      <c r="BA19" s="15"/>
      <c r="BB19" s="15" t="s">
        <v>303</v>
      </c>
      <c r="BC19" s="15" t="s">
        <v>304</v>
      </c>
      <c r="BD19" s="15" t="s">
        <v>305</v>
      </c>
      <c r="BE19" s="15" t="s">
        <v>165</v>
      </c>
      <c r="BF19" s="15" t="s">
        <v>124</v>
      </c>
      <c r="BG19" s="15"/>
      <c r="BH19" s="15" t="s">
        <v>163</v>
      </c>
      <c r="BI19" s="15"/>
      <c r="BJ19" s="15"/>
      <c r="BK19" s="15"/>
      <c r="BL19" s="15" t="s">
        <v>163</v>
      </c>
      <c r="BM19" s="15"/>
      <c r="BN19" s="15"/>
      <c r="BO19" s="15" t="s">
        <v>169</v>
      </c>
      <c r="BP19" s="15" t="s">
        <v>169</v>
      </c>
      <c r="BQ19" s="15" t="s">
        <v>165</v>
      </c>
      <c r="BR19" s="15" t="s">
        <v>306</v>
      </c>
      <c r="BS19" s="15" t="s">
        <v>165</v>
      </c>
      <c r="BT19" s="15" t="s">
        <v>307</v>
      </c>
      <c r="BU19" s="15" t="s">
        <v>308</v>
      </c>
      <c r="BV19" s="15" t="s">
        <v>305</v>
      </c>
      <c r="BW19" s="15" t="s">
        <v>309</v>
      </c>
      <c r="BX19" s="15" t="s">
        <v>163</v>
      </c>
      <c r="BY19" s="15" t="s">
        <v>163</v>
      </c>
      <c r="BZ19" s="15"/>
      <c r="CA19" s="15"/>
      <c r="CB19" s="15"/>
      <c r="CC19" s="15" t="s">
        <v>211</v>
      </c>
      <c r="CD19" s="15"/>
      <c r="CE19" s="15"/>
      <c r="CF19" s="15"/>
      <c r="CG19" s="15"/>
      <c r="CH19" s="15" t="s">
        <v>163</v>
      </c>
      <c r="CI19" s="15" t="s">
        <v>163</v>
      </c>
      <c r="CJ19" s="15"/>
      <c r="CK19" s="15"/>
      <c r="CL19" s="15"/>
      <c r="CM19" s="15"/>
      <c r="CN19" s="15"/>
    </row>
    <row r="20" spans="1:92" hidden="1" x14ac:dyDescent="0.3">
      <c r="A20" s="15">
        <v>16</v>
      </c>
      <c r="B20" s="15">
        <v>1999</v>
      </c>
      <c r="C20" s="15">
        <v>1</v>
      </c>
      <c r="D20" s="15" t="s">
        <v>1123</v>
      </c>
      <c r="E20" s="15" t="s">
        <v>159</v>
      </c>
      <c r="F20" s="15" t="s">
        <v>310</v>
      </c>
      <c r="G20" s="15" t="s">
        <v>161</v>
      </c>
      <c r="H20" s="15" t="s">
        <v>162</v>
      </c>
      <c r="I20" s="15">
        <v>2</v>
      </c>
      <c r="J20" s="15"/>
      <c r="K20" s="15"/>
      <c r="L20" s="15" t="s">
        <v>163</v>
      </c>
      <c r="M20" s="15" t="s">
        <v>163</v>
      </c>
      <c r="N20" s="15" t="s">
        <v>163</v>
      </c>
      <c r="O20" s="15"/>
      <c r="P20" s="15"/>
      <c r="Q20" s="15" t="s">
        <v>311</v>
      </c>
      <c r="R20" s="15" t="s">
        <v>165</v>
      </c>
      <c r="S20" s="15"/>
      <c r="T20" s="15" t="s">
        <v>163</v>
      </c>
      <c r="U20" s="15" t="s">
        <v>163</v>
      </c>
      <c r="V20" s="15" t="s">
        <v>163</v>
      </c>
      <c r="W20" s="15" t="s">
        <v>163</v>
      </c>
      <c r="X20" s="15"/>
      <c r="Y20" s="15"/>
      <c r="Z20" s="15"/>
      <c r="AA20" s="15"/>
      <c r="AB20" s="15" t="s">
        <v>163</v>
      </c>
      <c r="AC20" s="15"/>
      <c r="AD20" s="15"/>
      <c r="AE20" s="15"/>
      <c r="AF20" s="15"/>
      <c r="AG20" s="15"/>
      <c r="AH20" s="15"/>
      <c r="AI20" s="15"/>
      <c r="AJ20" s="15" t="s">
        <v>163</v>
      </c>
      <c r="AK20" s="16"/>
      <c r="AM20" s="18"/>
      <c r="AN20" s="19"/>
      <c r="AO20" s="15"/>
      <c r="AP20" s="15"/>
      <c r="AQ20" s="15"/>
      <c r="AR20" s="15"/>
      <c r="AS20" s="15"/>
      <c r="AT20" s="15" t="s">
        <v>163</v>
      </c>
      <c r="AU20" s="15"/>
      <c r="AV20" s="15" t="s">
        <v>163</v>
      </c>
      <c r="AW20" s="15" t="s">
        <v>163</v>
      </c>
      <c r="AX20" s="15"/>
      <c r="AY20" s="15"/>
      <c r="AZ20" s="15"/>
      <c r="BA20" s="15"/>
      <c r="BB20" s="15" t="s">
        <v>312</v>
      </c>
      <c r="BC20" s="15" t="s">
        <v>313</v>
      </c>
      <c r="BD20" s="15" t="s">
        <v>314</v>
      </c>
      <c r="BE20" s="15" t="s">
        <v>165</v>
      </c>
      <c r="BF20" s="15" t="s">
        <v>315</v>
      </c>
      <c r="BG20" s="15" t="s">
        <v>163</v>
      </c>
      <c r="BH20" s="15"/>
      <c r="BI20" s="15" t="s">
        <v>163</v>
      </c>
      <c r="BJ20" s="15"/>
      <c r="BK20" s="15" t="s">
        <v>163</v>
      </c>
      <c r="BL20" s="15" t="s">
        <v>163</v>
      </c>
      <c r="BM20" s="15"/>
      <c r="BN20" s="15"/>
      <c r="BO20" s="15" t="s">
        <v>169</v>
      </c>
      <c r="BP20" s="15" t="s">
        <v>316</v>
      </c>
      <c r="BQ20" s="15" t="s">
        <v>165</v>
      </c>
      <c r="BR20" s="15"/>
      <c r="BS20" s="15" t="s">
        <v>176</v>
      </c>
      <c r="BT20" s="15" t="s">
        <v>317</v>
      </c>
      <c r="BU20" s="15" t="s">
        <v>318</v>
      </c>
      <c r="BV20" s="15" t="s">
        <v>165</v>
      </c>
      <c r="BW20" s="15" t="s">
        <v>319</v>
      </c>
      <c r="BX20" s="15" t="s">
        <v>163</v>
      </c>
      <c r="BY20" s="15" t="s">
        <v>163</v>
      </c>
      <c r="BZ20" s="15" t="s">
        <v>163</v>
      </c>
      <c r="CA20" s="15"/>
      <c r="CB20" s="15"/>
      <c r="CC20" s="15"/>
      <c r="CD20" s="15" t="s">
        <v>171</v>
      </c>
      <c r="CE20" s="15"/>
      <c r="CF20" s="15"/>
      <c r="CG20" s="15"/>
      <c r="CH20" s="15" t="s">
        <v>163</v>
      </c>
      <c r="CI20" s="15" t="s">
        <v>163</v>
      </c>
      <c r="CJ20" s="15"/>
      <c r="CK20" s="15" t="s">
        <v>163</v>
      </c>
      <c r="CL20" s="15" t="s">
        <v>163</v>
      </c>
      <c r="CM20" s="15"/>
      <c r="CN20" s="15"/>
    </row>
    <row r="21" spans="1:92" x14ac:dyDescent="0.3">
      <c r="A21" s="15">
        <v>17</v>
      </c>
      <c r="B21" s="15">
        <v>1999</v>
      </c>
      <c r="C21" s="15">
        <v>2</v>
      </c>
      <c r="D21" s="15">
        <v>7</v>
      </c>
      <c r="E21" s="15" t="s">
        <v>159</v>
      </c>
      <c r="F21" s="15" t="s">
        <v>321</v>
      </c>
      <c r="G21" s="15" t="s">
        <v>200</v>
      </c>
      <c r="H21" s="15" t="s">
        <v>162</v>
      </c>
      <c r="I21" s="15">
        <v>2</v>
      </c>
      <c r="J21" s="15"/>
      <c r="K21" s="15"/>
      <c r="L21" s="15" t="s">
        <v>163</v>
      </c>
      <c r="M21" s="15"/>
      <c r="N21" s="15" t="s">
        <v>163</v>
      </c>
      <c r="O21" s="15"/>
      <c r="P21" s="15"/>
      <c r="Q21" s="15" t="s">
        <v>322</v>
      </c>
      <c r="R21" s="15" t="s">
        <v>176</v>
      </c>
      <c r="S21" s="15" t="s">
        <v>323</v>
      </c>
      <c r="T21" s="15"/>
      <c r="U21" s="15" t="s">
        <v>163</v>
      </c>
      <c r="V21" s="15"/>
      <c r="W21" s="15"/>
      <c r="X21" s="15"/>
      <c r="Y21" s="15"/>
      <c r="Z21" s="15"/>
      <c r="AA21" s="15"/>
      <c r="AB21" s="15" t="s">
        <v>163</v>
      </c>
      <c r="AC21" s="15"/>
      <c r="AD21" s="15"/>
      <c r="AE21" s="15" t="s">
        <v>163</v>
      </c>
      <c r="AF21" s="15"/>
      <c r="AG21" s="15"/>
      <c r="AH21" s="15" t="s">
        <v>324</v>
      </c>
      <c r="AI21" s="15" t="s">
        <v>163</v>
      </c>
      <c r="AJ21" s="15" t="s">
        <v>163</v>
      </c>
      <c r="AK21" s="16"/>
      <c r="AM21" s="18"/>
      <c r="AN21" s="19"/>
      <c r="AO21" s="15"/>
      <c r="AP21" s="15"/>
      <c r="AQ21" s="15" t="s">
        <v>163</v>
      </c>
      <c r="AR21" s="15"/>
      <c r="AS21" s="15" t="s">
        <v>163</v>
      </c>
      <c r="AT21" s="15"/>
      <c r="AU21" s="15"/>
      <c r="AV21" s="15"/>
      <c r="AW21" s="15"/>
      <c r="AX21" s="15" t="s">
        <v>163</v>
      </c>
      <c r="AY21" s="15"/>
      <c r="AZ21" s="15"/>
      <c r="BA21" s="15"/>
      <c r="BB21" s="15" t="s">
        <v>325</v>
      </c>
      <c r="BC21" s="15" t="s">
        <v>326</v>
      </c>
      <c r="BD21" s="15" t="s">
        <v>327</v>
      </c>
      <c r="BE21" s="15" t="s">
        <v>165</v>
      </c>
      <c r="BF21" s="15" t="s">
        <v>328</v>
      </c>
      <c r="BG21" s="15" t="s">
        <v>163</v>
      </c>
      <c r="BH21" s="15"/>
      <c r="BI21" s="15" t="s">
        <v>163</v>
      </c>
      <c r="BJ21" s="15"/>
      <c r="BK21" s="15"/>
      <c r="BL21" s="15"/>
      <c r="BM21" s="15"/>
      <c r="BN21" s="15"/>
      <c r="BO21" s="15" t="s">
        <v>246</v>
      </c>
      <c r="BP21" s="15" t="s">
        <v>181</v>
      </c>
      <c r="BQ21" s="15" t="s">
        <v>176</v>
      </c>
      <c r="BR21" s="15" t="s">
        <v>329</v>
      </c>
      <c r="BS21" s="15" t="s">
        <v>165</v>
      </c>
      <c r="BT21" s="15" t="s">
        <v>330</v>
      </c>
      <c r="BU21" s="15" t="s">
        <v>331</v>
      </c>
      <c r="BV21" s="15" t="s">
        <v>165</v>
      </c>
      <c r="BW21" s="15" t="s">
        <v>332</v>
      </c>
      <c r="BX21" s="15"/>
      <c r="BY21" s="15" t="s">
        <v>163</v>
      </c>
      <c r="BZ21" s="15"/>
      <c r="CA21" s="15"/>
      <c r="CB21" s="15"/>
      <c r="CC21" s="15" t="s">
        <v>211</v>
      </c>
      <c r="CD21" s="15"/>
      <c r="CE21" s="15"/>
      <c r="CF21" s="15"/>
      <c r="CG21" s="15"/>
      <c r="CH21" s="15" t="s">
        <v>163</v>
      </c>
      <c r="CI21" s="15"/>
      <c r="CJ21" s="15"/>
      <c r="CK21" s="15" t="s">
        <v>163</v>
      </c>
      <c r="CL21" s="15"/>
      <c r="CM21" s="15"/>
      <c r="CN21" s="15"/>
    </row>
    <row r="22" spans="1:92" hidden="1" x14ac:dyDescent="0.3">
      <c r="A22" s="15">
        <v>18</v>
      </c>
      <c r="B22" s="15">
        <v>1999</v>
      </c>
      <c r="C22" s="15">
        <v>1</v>
      </c>
      <c r="D22" s="15" t="s">
        <v>1122</v>
      </c>
      <c r="E22" s="15" t="s">
        <v>258</v>
      </c>
      <c r="F22" s="15" t="s">
        <v>334</v>
      </c>
      <c r="G22" s="15" t="s">
        <v>161</v>
      </c>
      <c r="H22" s="15" t="s">
        <v>162</v>
      </c>
      <c r="I22" s="15">
        <v>2</v>
      </c>
      <c r="J22" s="15"/>
      <c r="K22" s="15"/>
      <c r="L22" s="15"/>
      <c r="M22" s="15"/>
      <c r="N22" s="15" t="s">
        <v>163</v>
      </c>
      <c r="O22" s="15"/>
      <c r="P22" s="15"/>
      <c r="Q22" s="15" t="s">
        <v>335</v>
      </c>
      <c r="R22" s="15" t="s">
        <v>176</v>
      </c>
      <c r="S22" s="15" t="s">
        <v>336</v>
      </c>
      <c r="T22" s="15"/>
      <c r="U22" s="15"/>
      <c r="V22" s="15"/>
      <c r="W22" s="15"/>
      <c r="X22" s="15"/>
      <c r="Y22" s="15"/>
      <c r="Z22" s="15"/>
      <c r="AA22" s="15"/>
      <c r="AB22" s="15"/>
      <c r="AC22" s="15"/>
      <c r="AD22" s="15" t="s">
        <v>163</v>
      </c>
      <c r="AE22" s="15"/>
      <c r="AF22" s="15"/>
      <c r="AG22" s="15"/>
      <c r="AH22" s="15"/>
      <c r="AI22" s="15"/>
      <c r="AJ22" s="15" t="s">
        <v>163</v>
      </c>
      <c r="AK22" s="16"/>
      <c r="AM22" s="18"/>
      <c r="AN22" s="19"/>
      <c r="AO22" s="15"/>
      <c r="AP22" s="15" t="s">
        <v>163</v>
      </c>
      <c r="AQ22" s="15"/>
      <c r="AR22" s="15" t="s">
        <v>163</v>
      </c>
      <c r="AS22" s="15"/>
      <c r="AT22" s="15"/>
      <c r="AU22" s="15"/>
      <c r="AV22" s="15"/>
      <c r="AW22" s="15"/>
      <c r="AX22" s="15"/>
      <c r="AY22" s="15"/>
      <c r="AZ22" s="15"/>
      <c r="BA22" s="15"/>
      <c r="BB22" s="15" t="s">
        <v>337</v>
      </c>
      <c r="BC22" s="15" t="s">
        <v>338</v>
      </c>
      <c r="BD22" s="15" t="s">
        <v>176</v>
      </c>
      <c r="BE22" s="15" t="s">
        <v>165</v>
      </c>
      <c r="BF22" s="15" t="s">
        <v>109</v>
      </c>
      <c r="BG22" s="15"/>
      <c r="BH22" s="15" t="s">
        <v>163</v>
      </c>
      <c r="BI22" s="15"/>
      <c r="BJ22" s="15" t="s">
        <v>163</v>
      </c>
      <c r="BK22" s="15"/>
      <c r="BL22" s="15" t="s">
        <v>163</v>
      </c>
      <c r="BM22" s="15"/>
      <c r="BN22" s="15"/>
      <c r="BO22" s="15" t="s">
        <v>169</v>
      </c>
      <c r="BP22" s="15" t="s">
        <v>169</v>
      </c>
      <c r="BQ22" s="15" t="s">
        <v>165</v>
      </c>
      <c r="BR22" s="15"/>
      <c r="BS22" s="15" t="s">
        <v>165</v>
      </c>
      <c r="BT22" s="15"/>
      <c r="BU22" s="15" t="s">
        <v>339</v>
      </c>
      <c r="BV22" s="15" t="s">
        <v>165</v>
      </c>
      <c r="BW22" s="15"/>
      <c r="BX22" s="15"/>
      <c r="BY22" s="15"/>
      <c r="BZ22" s="15"/>
      <c r="CA22" s="15"/>
      <c r="CB22" s="15"/>
      <c r="CC22" s="15"/>
      <c r="CD22" s="15" t="s">
        <v>171</v>
      </c>
      <c r="CE22" s="15"/>
      <c r="CF22" s="15"/>
      <c r="CG22" s="15"/>
      <c r="CH22" s="15" t="s">
        <v>163</v>
      </c>
      <c r="CI22" s="15"/>
      <c r="CJ22" s="15"/>
      <c r="CK22" s="15"/>
      <c r="CL22" s="15" t="s">
        <v>163</v>
      </c>
      <c r="CM22" s="15"/>
      <c r="CN22" s="15"/>
    </row>
    <row r="23" spans="1:92" hidden="1" x14ac:dyDescent="0.3">
      <c r="A23" s="15">
        <v>19</v>
      </c>
      <c r="B23" s="15">
        <v>2001</v>
      </c>
      <c r="C23" s="15">
        <v>1</v>
      </c>
      <c r="D23" s="15" t="s">
        <v>1123</v>
      </c>
      <c r="E23" s="15" t="s">
        <v>159</v>
      </c>
      <c r="F23" s="15" t="s">
        <v>340</v>
      </c>
      <c r="G23" s="15" t="s">
        <v>161</v>
      </c>
      <c r="H23" s="15" t="s">
        <v>162</v>
      </c>
      <c r="I23" s="15">
        <v>2</v>
      </c>
      <c r="J23" s="15"/>
      <c r="K23" s="15"/>
      <c r="L23" s="15"/>
      <c r="M23" s="15"/>
      <c r="N23" s="15" t="s">
        <v>163</v>
      </c>
      <c r="O23" s="15"/>
      <c r="P23" s="15"/>
      <c r="Q23" s="15" t="s">
        <v>341</v>
      </c>
      <c r="R23" s="15" t="s">
        <v>176</v>
      </c>
      <c r="S23" s="15" t="s">
        <v>342</v>
      </c>
      <c r="T23" s="15"/>
      <c r="U23" s="15"/>
      <c r="V23" s="15" t="s">
        <v>163</v>
      </c>
      <c r="W23" s="15"/>
      <c r="X23" s="15" t="s">
        <v>163</v>
      </c>
      <c r="Y23" s="15"/>
      <c r="Z23" s="15"/>
      <c r="AA23" s="15"/>
      <c r="AB23" s="15" t="s">
        <v>163</v>
      </c>
      <c r="AC23" s="15" t="s">
        <v>163</v>
      </c>
      <c r="AD23" s="15"/>
      <c r="AE23" s="15"/>
      <c r="AF23" s="15"/>
      <c r="AG23" s="15"/>
      <c r="AH23" s="15"/>
      <c r="AI23" s="15"/>
      <c r="AJ23" s="15" t="s">
        <v>163</v>
      </c>
      <c r="AK23" s="16"/>
      <c r="AM23" s="18"/>
      <c r="AN23" s="19"/>
      <c r="AO23" s="15"/>
      <c r="AP23" s="15"/>
      <c r="AQ23" s="15"/>
      <c r="AR23" s="15"/>
      <c r="AS23" s="15"/>
      <c r="AT23" s="15" t="s">
        <v>163</v>
      </c>
      <c r="AU23" s="15" t="s">
        <v>163</v>
      </c>
      <c r="AV23" s="15" t="s">
        <v>163</v>
      </c>
      <c r="AW23" s="15" t="s">
        <v>163</v>
      </c>
      <c r="AX23" s="15"/>
      <c r="AY23" s="15"/>
      <c r="AZ23" s="15"/>
      <c r="BA23" s="15"/>
      <c r="BB23" s="15" t="s">
        <v>343</v>
      </c>
      <c r="BC23" s="15" t="s">
        <v>344</v>
      </c>
      <c r="BD23" s="15" t="s">
        <v>176</v>
      </c>
      <c r="BE23" s="15" t="s">
        <v>165</v>
      </c>
      <c r="BF23" s="15" t="s">
        <v>345</v>
      </c>
      <c r="BG23" s="15" t="s">
        <v>163</v>
      </c>
      <c r="BH23" s="15"/>
      <c r="BI23" s="15" t="s">
        <v>163</v>
      </c>
      <c r="BJ23" s="15"/>
      <c r="BK23" s="15" t="s">
        <v>163</v>
      </c>
      <c r="BL23" s="15"/>
      <c r="BM23" s="15"/>
      <c r="BN23" s="15"/>
      <c r="BO23" s="15" t="s">
        <v>169</v>
      </c>
      <c r="BP23" s="15" t="s">
        <v>169</v>
      </c>
      <c r="BQ23" s="15" t="s">
        <v>165</v>
      </c>
      <c r="BR23" s="15"/>
      <c r="BS23" s="15" t="s">
        <v>176</v>
      </c>
      <c r="BT23" s="15" t="s">
        <v>346</v>
      </c>
      <c r="BU23" s="15" t="s">
        <v>347</v>
      </c>
      <c r="BV23" s="15" t="s">
        <v>176</v>
      </c>
      <c r="BW23" s="15" t="s">
        <v>348</v>
      </c>
      <c r="BX23" s="15" t="s">
        <v>163</v>
      </c>
      <c r="BY23" s="15"/>
      <c r="BZ23" s="15"/>
      <c r="CA23" s="15"/>
      <c r="CB23" s="15"/>
      <c r="CC23" s="15"/>
      <c r="CD23" s="15" t="s">
        <v>171</v>
      </c>
      <c r="CE23" s="15"/>
      <c r="CF23" s="15"/>
      <c r="CG23" s="15"/>
      <c r="CH23" s="15" t="s">
        <v>163</v>
      </c>
      <c r="CI23" s="15"/>
      <c r="CJ23" s="15"/>
      <c r="CK23" s="15"/>
      <c r="CL23" s="15"/>
      <c r="CM23" s="15"/>
      <c r="CN23" s="15"/>
    </row>
    <row r="24" spans="1:92" x14ac:dyDescent="0.3">
      <c r="A24" s="15">
        <v>20</v>
      </c>
      <c r="B24" s="15">
        <v>1995</v>
      </c>
      <c r="C24" s="15">
        <v>1</v>
      </c>
      <c r="D24" s="15">
        <v>6</v>
      </c>
      <c r="E24" s="15" t="s">
        <v>159</v>
      </c>
      <c r="F24" s="15" t="s">
        <v>350</v>
      </c>
      <c r="G24" s="15" t="s">
        <v>200</v>
      </c>
      <c r="H24" s="15" t="s">
        <v>162</v>
      </c>
      <c r="I24" s="15">
        <v>2</v>
      </c>
      <c r="J24" s="15"/>
      <c r="K24" s="15"/>
      <c r="L24" s="15"/>
      <c r="M24" s="15"/>
      <c r="N24" s="15" t="s">
        <v>163</v>
      </c>
      <c r="O24" s="15"/>
      <c r="P24" s="15"/>
      <c r="Q24" s="15" t="s">
        <v>351</v>
      </c>
      <c r="R24" s="15" t="s">
        <v>165</v>
      </c>
      <c r="S24" s="15"/>
      <c r="T24" s="15"/>
      <c r="U24" s="15" t="s">
        <v>163</v>
      </c>
      <c r="V24" s="15"/>
      <c r="W24" s="15"/>
      <c r="X24" s="15"/>
      <c r="Y24" s="15" t="s">
        <v>163</v>
      </c>
      <c r="Z24" s="15"/>
      <c r="AA24" s="15"/>
      <c r="AB24" s="15" t="s">
        <v>163</v>
      </c>
      <c r="AC24" s="15"/>
      <c r="AD24" s="15" t="s">
        <v>163</v>
      </c>
      <c r="AE24" s="15"/>
      <c r="AF24" s="15"/>
      <c r="AG24" s="15"/>
      <c r="AH24" s="15" t="s">
        <v>352</v>
      </c>
      <c r="AI24" s="15"/>
      <c r="AJ24" s="15" t="s">
        <v>163</v>
      </c>
      <c r="AK24" s="16"/>
      <c r="AM24" s="18"/>
      <c r="AN24" s="19" t="s">
        <v>163</v>
      </c>
      <c r="AO24" s="15"/>
      <c r="AP24" s="15" t="s">
        <v>163</v>
      </c>
      <c r="AQ24" s="15" t="s">
        <v>163</v>
      </c>
      <c r="AR24" s="15"/>
      <c r="AS24" s="15"/>
      <c r="AT24" s="15" t="s">
        <v>163</v>
      </c>
      <c r="AU24" s="15"/>
      <c r="AV24" s="15"/>
      <c r="AW24" s="15"/>
      <c r="AX24" s="15"/>
      <c r="AY24" s="15" t="s">
        <v>163</v>
      </c>
      <c r="AZ24" s="15"/>
      <c r="BA24" s="15"/>
      <c r="BB24" s="15" t="s">
        <v>353</v>
      </c>
      <c r="BC24" s="15" t="s">
        <v>354</v>
      </c>
      <c r="BD24" s="15"/>
      <c r="BE24" s="15" t="s">
        <v>165</v>
      </c>
      <c r="BF24" s="15" t="s">
        <v>355</v>
      </c>
      <c r="BG24" s="15"/>
      <c r="BH24" s="15"/>
      <c r="BI24" s="15" t="s">
        <v>163</v>
      </c>
      <c r="BJ24" s="15"/>
      <c r="BK24" s="15" t="s">
        <v>163</v>
      </c>
      <c r="BL24" s="15" t="s">
        <v>163</v>
      </c>
      <c r="BM24" s="15"/>
      <c r="BN24" s="15"/>
      <c r="BO24" s="15" t="s">
        <v>316</v>
      </c>
      <c r="BP24" s="15" t="s">
        <v>316</v>
      </c>
      <c r="BQ24" s="15" t="s">
        <v>165</v>
      </c>
      <c r="BR24" s="15" t="s">
        <v>356</v>
      </c>
      <c r="BS24" s="15" t="s">
        <v>176</v>
      </c>
      <c r="BT24" s="15" t="s">
        <v>357</v>
      </c>
      <c r="BU24" s="15" t="s">
        <v>358</v>
      </c>
      <c r="BV24" s="15" t="s">
        <v>165</v>
      </c>
      <c r="BW24" s="15"/>
      <c r="BX24" s="15"/>
      <c r="BY24" s="15"/>
      <c r="BZ24" s="15" t="s">
        <v>163</v>
      </c>
      <c r="CA24" s="15"/>
      <c r="CB24" s="15"/>
      <c r="CC24" s="15"/>
      <c r="CD24" s="15"/>
      <c r="CE24" s="15" t="s">
        <v>184</v>
      </c>
      <c r="CF24" s="15"/>
      <c r="CG24" s="15"/>
      <c r="CH24" s="15" t="s">
        <v>163</v>
      </c>
      <c r="CI24" s="15" t="s">
        <v>163</v>
      </c>
      <c r="CJ24" s="15"/>
      <c r="CK24" s="15" t="s">
        <v>163</v>
      </c>
      <c r="CL24" s="15"/>
      <c r="CM24" s="15"/>
      <c r="CN24" s="15"/>
    </row>
    <row r="25" spans="1:92" x14ac:dyDescent="0.3">
      <c r="A25" s="15">
        <v>21</v>
      </c>
      <c r="B25" s="15">
        <v>1998</v>
      </c>
      <c r="C25" s="15">
        <v>1</v>
      </c>
      <c r="D25" s="15">
        <v>10</v>
      </c>
      <c r="E25" s="15" t="s">
        <v>159</v>
      </c>
      <c r="F25" s="15" t="s">
        <v>360</v>
      </c>
      <c r="G25" s="15" t="s">
        <v>200</v>
      </c>
      <c r="H25" s="15" t="s">
        <v>162</v>
      </c>
      <c r="I25" s="15">
        <v>2</v>
      </c>
      <c r="J25" s="15"/>
      <c r="K25" s="15"/>
      <c r="L25" s="15"/>
      <c r="M25" s="15"/>
      <c r="N25" s="15" t="s">
        <v>163</v>
      </c>
      <c r="O25" s="15"/>
      <c r="P25" s="15"/>
      <c r="Q25" s="15" t="s">
        <v>361</v>
      </c>
      <c r="R25" s="15"/>
      <c r="S25" s="15"/>
      <c r="T25" s="15"/>
      <c r="U25" s="15" t="s">
        <v>163</v>
      </c>
      <c r="V25" s="15" t="s">
        <v>163</v>
      </c>
      <c r="W25" s="15"/>
      <c r="X25" s="15" t="s">
        <v>163</v>
      </c>
      <c r="Y25" s="15" t="s">
        <v>163</v>
      </c>
      <c r="Z25" s="15"/>
      <c r="AA25" s="15"/>
      <c r="AB25" s="15" t="s">
        <v>163</v>
      </c>
      <c r="AC25" s="15"/>
      <c r="AD25" s="15"/>
      <c r="AE25" s="15"/>
      <c r="AF25" s="15"/>
      <c r="AG25" s="15"/>
      <c r="AH25" s="15" t="s">
        <v>362</v>
      </c>
      <c r="AI25" s="15" t="s">
        <v>163</v>
      </c>
      <c r="AJ25" s="15" t="s">
        <v>163</v>
      </c>
      <c r="AK25" s="16" t="s">
        <v>163</v>
      </c>
      <c r="AM25" s="18"/>
      <c r="AN25" s="19" t="s">
        <v>163</v>
      </c>
      <c r="AO25" s="15" t="s">
        <v>163</v>
      </c>
      <c r="AP25" s="15" t="s">
        <v>163</v>
      </c>
      <c r="AQ25" s="15" t="s">
        <v>163</v>
      </c>
      <c r="AR25" s="15"/>
      <c r="AS25" s="15"/>
      <c r="AT25" s="15" t="s">
        <v>163</v>
      </c>
      <c r="AU25" s="15" t="s">
        <v>163</v>
      </c>
      <c r="AV25" s="15" t="s">
        <v>163</v>
      </c>
      <c r="AW25" s="15"/>
      <c r="AX25" s="15" t="s">
        <v>163</v>
      </c>
      <c r="AY25" s="15"/>
      <c r="AZ25" s="15"/>
      <c r="BA25" s="15"/>
      <c r="BB25" s="15" t="s">
        <v>214</v>
      </c>
      <c r="BC25" s="15" t="s">
        <v>363</v>
      </c>
      <c r="BD25" s="15" t="s">
        <v>364</v>
      </c>
      <c r="BE25" s="15" t="s">
        <v>165</v>
      </c>
      <c r="BF25" s="15" t="s">
        <v>365</v>
      </c>
      <c r="BG25" s="15" t="s">
        <v>163</v>
      </c>
      <c r="BH25" s="15" t="s">
        <v>163</v>
      </c>
      <c r="BI25" s="15" t="s">
        <v>163</v>
      </c>
      <c r="BJ25" s="15"/>
      <c r="BK25" s="15" t="s">
        <v>163</v>
      </c>
      <c r="BL25" s="15" t="s">
        <v>163</v>
      </c>
      <c r="BM25" s="15" t="s">
        <v>163</v>
      </c>
      <c r="BN25" s="15" t="s">
        <v>366</v>
      </c>
      <c r="BO25" s="15" t="s">
        <v>316</v>
      </c>
      <c r="BP25" s="15" t="s">
        <v>169</v>
      </c>
      <c r="BQ25" s="15" t="s">
        <v>176</v>
      </c>
      <c r="BR25" s="15" t="s">
        <v>367</v>
      </c>
      <c r="BS25" s="15" t="s">
        <v>165</v>
      </c>
      <c r="BT25" s="15" t="s">
        <v>368</v>
      </c>
      <c r="BU25" s="15" t="s">
        <v>369</v>
      </c>
      <c r="BV25" s="15" t="s">
        <v>165</v>
      </c>
      <c r="BW25" s="15" t="s">
        <v>370</v>
      </c>
      <c r="BX25" s="15" t="s">
        <v>163</v>
      </c>
      <c r="BY25" s="15"/>
      <c r="BZ25" s="15" t="s">
        <v>163</v>
      </c>
      <c r="CA25" s="15"/>
      <c r="CB25" s="15"/>
      <c r="CC25" s="15"/>
      <c r="CD25" s="15"/>
      <c r="CE25" s="15"/>
      <c r="CF25" s="15"/>
      <c r="CG25" s="15"/>
      <c r="CH25" s="15" t="s">
        <v>163</v>
      </c>
      <c r="CI25" s="15" t="s">
        <v>163</v>
      </c>
      <c r="CJ25" s="15" t="s">
        <v>163</v>
      </c>
      <c r="CK25" s="15" t="s">
        <v>163</v>
      </c>
      <c r="CL25" s="15"/>
      <c r="CM25" s="15"/>
      <c r="CN25" s="15"/>
    </row>
    <row r="26" spans="1:92" x14ac:dyDescent="0.3">
      <c r="A26" s="15">
        <v>22</v>
      </c>
      <c r="B26" s="15">
        <v>1997</v>
      </c>
      <c r="C26" s="15">
        <v>2</v>
      </c>
      <c r="D26" s="15" t="s">
        <v>1123</v>
      </c>
      <c r="E26" s="15" t="s">
        <v>159</v>
      </c>
      <c r="F26" s="15" t="s">
        <v>371</v>
      </c>
      <c r="G26" s="15" t="s">
        <v>200</v>
      </c>
      <c r="H26" s="15" t="s">
        <v>162</v>
      </c>
      <c r="I26" s="15">
        <v>2</v>
      </c>
      <c r="J26" s="15"/>
      <c r="K26" s="15"/>
      <c r="L26" s="15"/>
      <c r="M26" s="15"/>
      <c r="N26" s="15" t="s">
        <v>163</v>
      </c>
      <c r="O26" s="15"/>
      <c r="P26" s="15"/>
      <c r="Q26" s="15" t="s">
        <v>372</v>
      </c>
      <c r="R26" s="15" t="s">
        <v>176</v>
      </c>
      <c r="S26" s="15" t="s">
        <v>373</v>
      </c>
      <c r="T26" s="15" t="s">
        <v>163</v>
      </c>
      <c r="U26" s="15"/>
      <c r="V26" s="15"/>
      <c r="W26" s="15"/>
      <c r="X26" s="15"/>
      <c r="Y26" s="15"/>
      <c r="Z26" s="15"/>
      <c r="AA26" s="15"/>
      <c r="AB26" s="15"/>
      <c r="AC26" s="15"/>
      <c r="AD26" s="15" t="s">
        <v>163</v>
      </c>
      <c r="AE26" s="15"/>
      <c r="AF26" s="15"/>
      <c r="AG26" s="15"/>
      <c r="AH26" s="15" t="s">
        <v>374</v>
      </c>
      <c r="AI26" s="15"/>
      <c r="AJ26" s="15" t="s">
        <v>163</v>
      </c>
      <c r="AK26" s="16"/>
      <c r="AM26" s="18"/>
      <c r="AN26" s="19"/>
      <c r="AO26" s="15"/>
      <c r="AP26" s="15"/>
      <c r="AQ26" s="15"/>
      <c r="AR26" s="15"/>
      <c r="AS26" s="15"/>
      <c r="AT26" s="15" t="s">
        <v>163</v>
      </c>
      <c r="AU26" s="15"/>
      <c r="AV26" s="15" t="s">
        <v>163</v>
      </c>
      <c r="AW26" s="15"/>
      <c r="AX26" s="15" t="s">
        <v>163</v>
      </c>
      <c r="AY26" s="15"/>
      <c r="AZ26" s="15"/>
      <c r="BA26" s="15"/>
      <c r="BB26" s="15" t="s">
        <v>375</v>
      </c>
      <c r="BC26" s="15" t="s">
        <v>376</v>
      </c>
      <c r="BD26" s="15"/>
      <c r="BE26" s="15" t="s">
        <v>165</v>
      </c>
      <c r="BF26" s="15" t="s">
        <v>109</v>
      </c>
      <c r="BG26" s="15"/>
      <c r="BH26" s="15"/>
      <c r="BI26" s="15" t="s">
        <v>163</v>
      </c>
      <c r="BJ26" s="15"/>
      <c r="BK26" s="15"/>
      <c r="BL26" s="15"/>
      <c r="BM26" s="15"/>
      <c r="BN26" s="15"/>
      <c r="BO26" s="15" t="s">
        <v>169</v>
      </c>
      <c r="BP26" s="15" t="s">
        <v>169</v>
      </c>
      <c r="BQ26" s="15" t="s">
        <v>176</v>
      </c>
      <c r="BR26" s="15" t="s">
        <v>377</v>
      </c>
      <c r="BS26" s="15" t="s">
        <v>176</v>
      </c>
      <c r="BT26" s="15" t="s">
        <v>378</v>
      </c>
      <c r="BU26" s="15" t="s">
        <v>379</v>
      </c>
      <c r="BV26" s="15" t="s">
        <v>165</v>
      </c>
      <c r="BW26" s="15" t="s">
        <v>380</v>
      </c>
      <c r="BX26" s="15" t="s">
        <v>163</v>
      </c>
      <c r="BY26" s="15"/>
      <c r="BZ26" s="15"/>
      <c r="CA26" s="15"/>
      <c r="CB26" s="15"/>
      <c r="CC26" s="15"/>
      <c r="CD26" s="15" t="s">
        <v>171</v>
      </c>
      <c r="CE26" s="15"/>
      <c r="CF26" s="15"/>
      <c r="CG26" s="15"/>
      <c r="CH26" s="15" t="s">
        <v>163</v>
      </c>
      <c r="CI26" s="15"/>
      <c r="CJ26" s="15"/>
      <c r="CK26" s="15"/>
      <c r="CL26" s="15"/>
      <c r="CM26" s="15"/>
      <c r="CN26" s="15"/>
    </row>
    <row r="27" spans="1:92" hidden="1" x14ac:dyDescent="0.3">
      <c r="A27" s="15">
        <v>23</v>
      </c>
      <c r="B27" s="15">
        <v>2000</v>
      </c>
      <c r="C27" s="15">
        <v>1</v>
      </c>
      <c r="D27" s="15" t="s">
        <v>1123</v>
      </c>
      <c r="E27" s="15" t="s">
        <v>159</v>
      </c>
      <c r="F27" s="15" t="s">
        <v>340</v>
      </c>
      <c r="G27" s="15" t="s">
        <v>161</v>
      </c>
      <c r="H27" s="15" t="s">
        <v>162</v>
      </c>
      <c r="I27" s="15">
        <v>2</v>
      </c>
      <c r="J27" s="15"/>
      <c r="K27" s="15"/>
      <c r="L27" s="15"/>
      <c r="M27" s="15"/>
      <c r="N27" s="15" t="s">
        <v>163</v>
      </c>
      <c r="O27" s="15"/>
      <c r="P27" s="15"/>
      <c r="Q27" s="15" t="s">
        <v>381</v>
      </c>
      <c r="R27" s="15" t="s">
        <v>176</v>
      </c>
      <c r="S27" s="15" t="s">
        <v>382</v>
      </c>
      <c r="T27" s="15" t="s">
        <v>163</v>
      </c>
      <c r="U27" s="15" t="s">
        <v>163</v>
      </c>
      <c r="V27" s="15"/>
      <c r="W27" s="15" t="s">
        <v>163</v>
      </c>
      <c r="X27" s="15"/>
      <c r="Y27" s="15" t="s">
        <v>163</v>
      </c>
      <c r="Z27" s="15"/>
      <c r="AA27" s="15"/>
      <c r="AB27" s="15" t="s">
        <v>163</v>
      </c>
      <c r="AC27" s="15" t="s">
        <v>163</v>
      </c>
      <c r="AD27" s="15"/>
      <c r="AE27" s="15"/>
      <c r="AF27" s="15"/>
      <c r="AG27" s="15"/>
      <c r="AH27" s="15"/>
      <c r="AI27" s="15" t="s">
        <v>163</v>
      </c>
      <c r="AJ27" s="15" t="s">
        <v>163</v>
      </c>
      <c r="AK27" s="16"/>
      <c r="AM27" s="18"/>
      <c r="AN27" s="19"/>
      <c r="AO27" s="15" t="s">
        <v>163</v>
      </c>
      <c r="AP27" s="15"/>
      <c r="AQ27" s="15"/>
      <c r="AR27" s="15" t="s">
        <v>163</v>
      </c>
      <c r="AS27" s="15"/>
      <c r="AT27" s="15"/>
      <c r="AU27" s="15" t="s">
        <v>163</v>
      </c>
      <c r="AV27" s="15"/>
      <c r="AW27" s="15" t="s">
        <v>163</v>
      </c>
      <c r="AX27" s="15" t="s">
        <v>163</v>
      </c>
      <c r="AY27" s="15" t="s">
        <v>163</v>
      </c>
      <c r="AZ27" s="15"/>
      <c r="BA27" s="15"/>
      <c r="BB27" s="15" t="s">
        <v>383</v>
      </c>
      <c r="BC27" s="15" t="s">
        <v>384</v>
      </c>
      <c r="BD27" s="15" t="s">
        <v>176</v>
      </c>
      <c r="BE27" s="15" t="s">
        <v>165</v>
      </c>
      <c r="BF27" s="15" t="s">
        <v>245</v>
      </c>
      <c r="BG27" s="15" t="s">
        <v>163</v>
      </c>
      <c r="BH27" s="15" t="s">
        <v>163</v>
      </c>
      <c r="BI27" s="15" t="s">
        <v>163</v>
      </c>
      <c r="BJ27" s="15" t="s">
        <v>163</v>
      </c>
      <c r="BK27" s="15" t="s">
        <v>163</v>
      </c>
      <c r="BL27" s="15" t="s">
        <v>163</v>
      </c>
      <c r="BM27" s="15"/>
      <c r="BN27" s="15"/>
      <c r="BO27" s="15" t="s">
        <v>169</v>
      </c>
      <c r="BP27" s="15" t="s">
        <v>181</v>
      </c>
      <c r="BQ27" s="15" t="s">
        <v>165</v>
      </c>
      <c r="BR27" s="15"/>
      <c r="BS27" s="15" t="s">
        <v>176</v>
      </c>
      <c r="BT27" s="15" t="s">
        <v>385</v>
      </c>
      <c r="BU27" s="15" t="s">
        <v>386</v>
      </c>
      <c r="BV27" s="15" t="s">
        <v>176</v>
      </c>
      <c r="BW27" s="15" t="s">
        <v>387</v>
      </c>
      <c r="BX27" s="15" t="s">
        <v>163</v>
      </c>
      <c r="BY27" s="15" t="s">
        <v>163</v>
      </c>
      <c r="BZ27" s="15" t="s">
        <v>163</v>
      </c>
      <c r="CA27" s="15"/>
      <c r="CB27" s="15"/>
      <c r="CC27" s="15"/>
      <c r="CD27" s="15" t="s">
        <v>171</v>
      </c>
      <c r="CE27" s="15"/>
      <c r="CF27" s="15"/>
      <c r="CG27" s="15"/>
      <c r="CH27" s="15" t="s">
        <v>163</v>
      </c>
      <c r="CI27" s="15" t="s">
        <v>163</v>
      </c>
      <c r="CJ27" s="15" t="s">
        <v>163</v>
      </c>
      <c r="CK27" s="15" t="s">
        <v>163</v>
      </c>
      <c r="CL27" s="15" t="s">
        <v>163</v>
      </c>
      <c r="CM27" s="15"/>
      <c r="CN27" s="15"/>
    </row>
    <row r="28" spans="1:92" hidden="1" x14ac:dyDescent="0.3">
      <c r="A28" s="15">
        <v>24</v>
      </c>
      <c r="B28" s="15">
        <v>1997</v>
      </c>
      <c r="C28" s="15">
        <v>1</v>
      </c>
      <c r="D28" s="15" t="s">
        <v>1123</v>
      </c>
      <c r="E28" s="15" t="s">
        <v>159</v>
      </c>
      <c r="F28" s="15" t="s">
        <v>388</v>
      </c>
      <c r="G28" s="15" t="s">
        <v>161</v>
      </c>
      <c r="H28" s="15" t="s">
        <v>174</v>
      </c>
      <c r="I28" s="15">
        <v>4</v>
      </c>
      <c r="J28" s="15"/>
      <c r="K28" s="15"/>
      <c r="L28" s="15" t="s">
        <v>163</v>
      </c>
      <c r="M28" s="15"/>
      <c r="N28" s="15"/>
      <c r="O28" s="15"/>
      <c r="P28" s="15"/>
      <c r="Q28" s="15" t="s">
        <v>389</v>
      </c>
      <c r="R28" s="15" t="s">
        <v>176</v>
      </c>
      <c r="S28" s="15" t="s">
        <v>390</v>
      </c>
      <c r="T28" s="15"/>
      <c r="U28" s="15"/>
      <c r="V28" s="15" t="s">
        <v>163</v>
      </c>
      <c r="W28" s="15"/>
      <c r="X28" s="15" t="s">
        <v>163</v>
      </c>
      <c r="Y28" s="15"/>
      <c r="Z28" s="15"/>
      <c r="AA28" s="15"/>
      <c r="AB28" s="15" t="s">
        <v>163</v>
      </c>
      <c r="AC28" s="15"/>
      <c r="AD28" s="15"/>
      <c r="AE28" s="15"/>
      <c r="AF28" s="15"/>
      <c r="AG28" s="15"/>
      <c r="AH28" s="15"/>
      <c r="AI28" s="15"/>
      <c r="AJ28" s="15" t="s">
        <v>163</v>
      </c>
      <c r="AK28" s="16"/>
      <c r="AM28" s="18"/>
      <c r="AN28" s="19"/>
      <c r="AO28" s="15" t="s">
        <v>163</v>
      </c>
      <c r="AP28" s="15"/>
      <c r="AQ28" s="15"/>
      <c r="AR28" s="15" t="s">
        <v>163</v>
      </c>
      <c r="AS28" s="15" t="s">
        <v>163</v>
      </c>
      <c r="AT28" s="15" t="s">
        <v>163</v>
      </c>
      <c r="AU28" s="15" t="s">
        <v>163</v>
      </c>
      <c r="AV28" s="15" t="s">
        <v>163</v>
      </c>
      <c r="AW28" s="15"/>
      <c r="AX28" s="15"/>
      <c r="AY28" s="15" t="s">
        <v>163</v>
      </c>
      <c r="AZ28" s="15"/>
      <c r="BA28" s="15"/>
      <c r="BB28" s="15" t="s">
        <v>391</v>
      </c>
      <c r="BC28" s="15" t="s">
        <v>392</v>
      </c>
      <c r="BD28" s="15" t="s">
        <v>393</v>
      </c>
      <c r="BE28" s="15" t="s">
        <v>165</v>
      </c>
      <c r="BF28" s="15"/>
      <c r="BG28" s="15"/>
      <c r="BH28" s="15"/>
      <c r="BI28" s="15" t="s">
        <v>163</v>
      </c>
      <c r="BJ28" s="15"/>
      <c r="BK28" s="15"/>
      <c r="BL28" s="15"/>
      <c r="BM28" s="15"/>
      <c r="BN28" s="15"/>
      <c r="BO28" s="15" t="s">
        <v>169</v>
      </c>
      <c r="BP28" s="15" t="s">
        <v>169</v>
      </c>
      <c r="BQ28" s="15" t="s">
        <v>165</v>
      </c>
      <c r="BR28" s="15" t="s">
        <v>394</v>
      </c>
      <c r="BS28" s="15" t="s">
        <v>176</v>
      </c>
      <c r="BT28" s="15" t="s">
        <v>395</v>
      </c>
      <c r="BU28" s="15" t="s">
        <v>396</v>
      </c>
      <c r="BV28" s="15" t="s">
        <v>165</v>
      </c>
      <c r="BW28" s="15" t="s">
        <v>397</v>
      </c>
      <c r="BX28" s="15" t="s">
        <v>163</v>
      </c>
      <c r="BY28" s="15" t="s">
        <v>163</v>
      </c>
      <c r="BZ28" s="15" t="s">
        <v>163</v>
      </c>
      <c r="CA28" s="15"/>
      <c r="CB28" s="15"/>
      <c r="CC28" s="15" t="s">
        <v>211</v>
      </c>
      <c r="CD28" s="15"/>
      <c r="CE28" s="15"/>
      <c r="CF28" s="15"/>
      <c r="CG28" s="15"/>
      <c r="CH28" s="15" t="s">
        <v>163</v>
      </c>
      <c r="CI28" s="15" t="s">
        <v>163</v>
      </c>
      <c r="CJ28" s="15" t="s">
        <v>163</v>
      </c>
      <c r="CK28" s="15"/>
      <c r="CL28" s="15" t="s">
        <v>163</v>
      </c>
      <c r="CM28" s="15"/>
      <c r="CN28" s="15"/>
    </row>
    <row r="29" spans="1:92" x14ac:dyDescent="0.3">
      <c r="A29" s="15">
        <v>25</v>
      </c>
      <c r="B29" s="15">
        <v>1993</v>
      </c>
      <c r="C29" s="15">
        <v>2</v>
      </c>
      <c r="D29" s="15" t="s">
        <v>1120</v>
      </c>
      <c r="E29" s="15" t="s">
        <v>258</v>
      </c>
      <c r="F29" s="15" t="s">
        <v>399</v>
      </c>
      <c r="G29" s="15"/>
      <c r="H29" s="15" t="s">
        <v>174</v>
      </c>
      <c r="I29" s="15">
        <v>4</v>
      </c>
      <c r="J29" s="15" t="s">
        <v>163</v>
      </c>
      <c r="K29" s="15"/>
      <c r="L29" s="15" t="s">
        <v>163</v>
      </c>
      <c r="M29" s="15"/>
      <c r="N29" s="15" t="s">
        <v>163</v>
      </c>
      <c r="O29" s="15"/>
      <c r="P29" s="15"/>
      <c r="Q29" s="15" t="s">
        <v>400</v>
      </c>
      <c r="R29" s="15" t="s">
        <v>165</v>
      </c>
      <c r="S29" s="15"/>
      <c r="T29" s="15"/>
      <c r="U29" s="15"/>
      <c r="V29" s="15"/>
      <c r="W29" s="15"/>
      <c r="X29" s="15"/>
      <c r="Y29" s="15" t="s">
        <v>163</v>
      </c>
      <c r="Z29" s="15"/>
      <c r="AA29" s="15"/>
      <c r="AB29" s="15"/>
      <c r="AC29" s="15"/>
      <c r="AD29" s="15"/>
      <c r="AE29" s="15" t="s">
        <v>401</v>
      </c>
      <c r="AF29" s="15"/>
      <c r="AG29" s="15"/>
      <c r="AH29" s="15" t="s">
        <v>402</v>
      </c>
      <c r="AI29" s="15" t="s">
        <v>163</v>
      </c>
      <c r="AJ29" s="15"/>
      <c r="AK29" s="16" t="s">
        <v>163</v>
      </c>
      <c r="AM29" s="18"/>
      <c r="AN29" s="19"/>
      <c r="AO29" s="15"/>
      <c r="AP29" s="15" t="s">
        <v>163</v>
      </c>
      <c r="AQ29" s="15"/>
      <c r="AR29" s="15"/>
      <c r="AS29" s="15" t="s">
        <v>163</v>
      </c>
      <c r="AT29" s="15"/>
      <c r="AU29" s="15"/>
      <c r="AV29" s="15"/>
      <c r="AW29" s="15"/>
      <c r="AX29" s="15"/>
      <c r="AY29" s="15" t="s">
        <v>163</v>
      </c>
      <c r="AZ29" s="15"/>
      <c r="BA29" s="15"/>
      <c r="BB29" s="15" t="s">
        <v>403</v>
      </c>
      <c r="BC29" s="15" t="s">
        <v>404</v>
      </c>
      <c r="BD29" s="15" t="s">
        <v>405</v>
      </c>
      <c r="BE29" s="15" t="s">
        <v>165</v>
      </c>
      <c r="BF29" s="15" t="s">
        <v>406</v>
      </c>
      <c r="BG29" s="15"/>
      <c r="BH29" s="15" t="s">
        <v>163</v>
      </c>
      <c r="BI29" s="15" t="s">
        <v>163</v>
      </c>
      <c r="BJ29" s="15" t="s">
        <v>163</v>
      </c>
      <c r="BK29" s="15"/>
      <c r="BL29" s="15"/>
      <c r="BM29" s="15"/>
      <c r="BN29" s="15"/>
      <c r="BO29" s="15" t="s">
        <v>246</v>
      </c>
      <c r="BP29" s="15" t="s">
        <v>181</v>
      </c>
      <c r="BQ29" s="15" t="s">
        <v>176</v>
      </c>
      <c r="BR29" s="15" t="s">
        <v>407</v>
      </c>
      <c r="BS29" s="15" t="s">
        <v>176</v>
      </c>
      <c r="BT29" s="15" t="s">
        <v>408</v>
      </c>
      <c r="BU29" s="15" t="s">
        <v>409</v>
      </c>
      <c r="BV29" s="15" t="s">
        <v>176</v>
      </c>
      <c r="BW29" s="15" t="s">
        <v>410</v>
      </c>
      <c r="BX29" s="15"/>
      <c r="BY29" s="15"/>
      <c r="BZ29" s="15"/>
      <c r="CA29" s="15" t="s">
        <v>163</v>
      </c>
      <c r="CB29" s="15" t="s">
        <v>411</v>
      </c>
      <c r="CC29" s="15"/>
      <c r="CD29" s="15"/>
      <c r="CE29" s="15" t="s">
        <v>184</v>
      </c>
      <c r="CF29" s="15"/>
      <c r="CG29" s="15"/>
      <c r="CH29" s="15" t="s">
        <v>163</v>
      </c>
      <c r="CI29" s="15" t="s">
        <v>163</v>
      </c>
      <c r="CJ29" s="15" t="s">
        <v>163</v>
      </c>
      <c r="CK29" s="15" t="s">
        <v>163</v>
      </c>
      <c r="CL29" s="15" t="s">
        <v>163</v>
      </c>
      <c r="CM29" s="15" t="s">
        <v>163</v>
      </c>
      <c r="CN29" s="15"/>
    </row>
    <row r="30" spans="1:92" hidden="1" x14ac:dyDescent="0.3">
      <c r="A30" s="15">
        <v>26</v>
      </c>
      <c r="B30" s="15">
        <v>1998</v>
      </c>
      <c r="C30" s="15">
        <v>1</v>
      </c>
      <c r="D30" s="15" t="s">
        <v>1123</v>
      </c>
      <c r="E30" s="15" t="s">
        <v>159</v>
      </c>
      <c r="F30" s="15" t="s">
        <v>412</v>
      </c>
      <c r="G30" s="15" t="s">
        <v>161</v>
      </c>
      <c r="H30" s="15" t="s">
        <v>174</v>
      </c>
      <c r="I30" s="15">
        <v>4</v>
      </c>
      <c r="J30" s="15"/>
      <c r="K30" s="15"/>
      <c r="L30" s="15"/>
      <c r="M30" s="15"/>
      <c r="N30" s="15" t="s">
        <v>163</v>
      </c>
      <c r="O30" s="15"/>
      <c r="P30" s="15"/>
      <c r="Q30" s="15" t="s">
        <v>413</v>
      </c>
      <c r="R30" s="15" t="s">
        <v>176</v>
      </c>
      <c r="S30" s="15" t="s">
        <v>414</v>
      </c>
      <c r="T30" s="15" t="s">
        <v>163</v>
      </c>
      <c r="U30" s="15"/>
      <c r="V30" s="15"/>
      <c r="W30" s="15"/>
      <c r="X30" s="15"/>
      <c r="Y30" s="15"/>
      <c r="Z30" s="15"/>
      <c r="AA30" s="15"/>
      <c r="AB30" s="15"/>
      <c r="AC30" s="15" t="s">
        <v>163</v>
      </c>
      <c r="AD30" s="15"/>
      <c r="AE30" s="15"/>
      <c r="AF30" s="15"/>
      <c r="AG30" s="15"/>
      <c r="AH30" s="15"/>
      <c r="AI30" s="15"/>
      <c r="AJ30" s="15" t="s">
        <v>163</v>
      </c>
      <c r="AK30" s="16"/>
      <c r="AM30" s="18"/>
      <c r="AN30" s="19" t="s">
        <v>163</v>
      </c>
      <c r="AO30" s="15"/>
      <c r="AP30" s="15"/>
      <c r="AQ30" s="15"/>
      <c r="AR30" s="15" t="s">
        <v>163</v>
      </c>
      <c r="AS30" s="15"/>
      <c r="AT30" s="15"/>
      <c r="AU30" s="15"/>
      <c r="AV30" s="15"/>
      <c r="AW30" s="15"/>
      <c r="AX30" s="15"/>
      <c r="AY30" s="15" t="s">
        <v>163</v>
      </c>
      <c r="AZ30" s="15"/>
      <c r="BA30" s="15"/>
      <c r="BB30" s="15" t="s">
        <v>415</v>
      </c>
      <c r="BC30" s="15" t="s">
        <v>416</v>
      </c>
      <c r="BD30" s="15" t="s">
        <v>417</v>
      </c>
      <c r="BE30" s="15" t="s">
        <v>165</v>
      </c>
      <c r="BF30" s="15" t="s">
        <v>418</v>
      </c>
      <c r="BG30" s="15"/>
      <c r="BH30" s="15"/>
      <c r="BI30" s="15" t="s">
        <v>163</v>
      </c>
      <c r="BJ30" s="15"/>
      <c r="BK30" s="15"/>
      <c r="BL30" s="15"/>
      <c r="BM30" s="15"/>
      <c r="BN30" s="15"/>
      <c r="BO30" s="15" t="s">
        <v>169</v>
      </c>
      <c r="BP30" s="15" t="s">
        <v>181</v>
      </c>
      <c r="BQ30" s="15" t="s">
        <v>165</v>
      </c>
      <c r="BR30" s="15" t="s">
        <v>419</v>
      </c>
      <c r="BS30" s="15" t="s">
        <v>165</v>
      </c>
      <c r="BT30" s="15" t="s">
        <v>420</v>
      </c>
      <c r="BU30" s="15" t="s">
        <v>421</v>
      </c>
      <c r="BV30" s="15" t="s">
        <v>165</v>
      </c>
      <c r="BW30" s="15" t="s">
        <v>422</v>
      </c>
      <c r="BX30" s="15" t="s">
        <v>163</v>
      </c>
      <c r="BY30" s="15"/>
      <c r="BZ30" s="15"/>
      <c r="CA30" s="15"/>
      <c r="CB30" s="15"/>
      <c r="CC30" s="15"/>
      <c r="CD30" s="15"/>
      <c r="CE30" s="15" t="s">
        <v>184</v>
      </c>
      <c r="CF30" s="15"/>
      <c r="CG30" s="15"/>
      <c r="CH30" s="15" t="s">
        <v>163</v>
      </c>
      <c r="CI30" s="15"/>
      <c r="CJ30" s="15"/>
      <c r="CK30" s="15"/>
      <c r="CL30" s="15"/>
      <c r="CM30" s="15"/>
      <c r="CN30" s="15"/>
    </row>
    <row r="31" spans="1:92" hidden="1" x14ac:dyDescent="0.3">
      <c r="A31" s="15">
        <v>27</v>
      </c>
      <c r="B31" s="15">
        <v>2000</v>
      </c>
      <c r="C31" s="15">
        <v>1</v>
      </c>
      <c r="D31" s="15" t="s">
        <v>1123</v>
      </c>
      <c r="E31" s="15" t="s">
        <v>159</v>
      </c>
      <c r="F31" s="15" t="s">
        <v>423</v>
      </c>
      <c r="G31" s="15" t="s">
        <v>161</v>
      </c>
      <c r="H31" s="15" t="s">
        <v>174</v>
      </c>
      <c r="I31" s="15">
        <v>4</v>
      </c>
      <c r="J31" s="15"/>
      <c r="K31" s="15"/>
      <c r="L31" s="15"/>
      <c r="M31" s="15"/>
      <c r="N31" s="15" t="s">
        <v>163</v>
      </c>
      <c r="O31" s="15"/>
      <c r="P31" s="15"/>
      <c r="Q31" s="15" t="s">
        <v>424</v>
      </c>
      <c r="R31" s="15" t="s">
        <v>176</v>
      </c>
      <c r="S31" s="15" t="s">
        <v>425</v>
      </c>
      <c r="T31" s="15"/>
      <c r="U31" s="15"/>
      <c r="V31" s="15" t="s">
        <v>163</v>
      </c>
      <c r="W31" s="15"/>
      <c r="X31" s="15"/>
      <c r="Y31" s="15" t="s">
        <v>163</v>
      </c>
      <c r="Z31" s="15"/>
      <c r="AA31" s="15"/>
      <c r="AB31" s="15" t="s">
        <v>163</v>
      </c>
      <c r="AC31" s="15"/>
      <c r="AD31" s="15"/>
      <c r="AE31" s="15"/>
      <c r="AF31" s="15" t="s">
        <v>163</v>
      </c>
      <c r="AG31" s="15" t="s">
        <v>426</v>
      </c>
      <c r="AH31" s="15"/>
      <c r="AI31" s="15" t="s">
        <v>163</v>
      </c>
      <c r="AJ31" s="15"/>
      <c r="AK31" s="16"/>
      <c r="AL31" s="17" t="s">
        <v>163</v>
      </c>
      <c r="AM31" s="15" t="s">
        <v>427</v>
      </c>
      <c r="AN31" s="19" t="s">
        <v>163</v>
      </c>
      <c r="AO31" s="15" t="s">
        <v>163</v>
      </c>
      <c r="AP31" s="15"/>
      <c r="AQ31" s="15" t="s">
        <v>163</v>
      </c>
      <c r="AR31" s="15"/>
      <c r="AS31" s="15"/>
      <c r="AT31" s="15"/>
      <c r="AU31" s="15"/>
      <c r="AV31" s="15"/>
      <c r="AW31" s="15" t="s">
        <v>163</v>
      </c>
      <c r="AX31" s="15"/>
      <c r="AY31" s="15"/>
      <c r="AZ31" s="15" t="s">
        <v>163</v>
      </c>
      <c r="BA31" s="15" t="s">
        <v>426</v>
      </c>
      <c r="BB31" s="15" t="s">
        <v>428</v>
      </c>
      <c r="BC31" s="15" t="s">
        <v>429</v>
      </c>
      <c r="BD31" s="15" t="s">
        <v>430</v>
      </c>
      <c r="BE31" s="15" t="s">
        <v>431</v>
      </c>
      <c r="BF31" s="15"/>
      <c r="BG31" s="15"/>
      <c r="BH31" s="15"/>
      <c r="BI31" s="15" t="s">
        <v>163</v>
      </c>
      <c r="BJ31" s="15"/>
      <c r="BK31" s="15" t="s">
        <v>163</v>
      </c>
      <c r="BL31" s="15" t="s">
        <v>163</v>
      </c>
      <c r="BM31" s="15"/>
      <c r="BN31" s="15"/>
      <c r="BO31" s="15" t="s">
        <v>181</v>
      </c>
      <c r="BP31" s="15" t="s">
        <v>316</v>
      </c>
      <c r="BQ31" s="15" t="s">
        <v>165</v>
      </c>
      <c r="BR31" s="15" t="s">
        <v>432</v>
      </c>
      <c r="BS31" s="15" t="s">
        <v>165</v>
      </c>
      <c r="BT31" s="15" t="s">
        <v>433</v>
      </c>
      <c r="BU31" s="15" t="s">
        <v>434</v>
      </c>
      <c r="BV31" s="15" t="s">
        <v>435</v>
      </c>
      <c r="BW31" s="15" t="s">
        <v>436</v>
      </c>
      <c r="BX31" s="15"/>
      <c r="BY31" s="15"/>
      <c r="BZ31" s="15"/>
      <c r="CA31" s="15" t="s">
        <v>163</v>
      </c>
      <c r="CB31" s="15" t="s">
        <v>437</v>
      </c>
      <c r="CC31" s="15"/>
      <c r="CD31" s="15" t="s">
        <v>171</v>
      </c>
      <c r="CE31" s="15"/>
      <c r="CF31" s="15"/>
      <c r="CG31" s="15"/>
      <c r="CH31" s="15"/>
      <c r="CI31" s="15" t="s">
        <v>163</v>
      </c>
      <c r="CJ31" s="15"/>
      <c r="CK31" s="15" t="s">
        <v>163</v>
      </c>
      <c r="CL31" s="15"/>
      <c r="CM31" s="15" t="s">
        <v>163</v>
      </c>
      <c r="CN31" s="15" t="s">
        <v>438</v>
      </c>
    </row>
    <row r="32" spans="1:92" hidden="1" x14ac:dyDescent="0.3">
      <c r="A32" s="15">
        <v>28</v>
      </c>
      <c r="B32" s="15">
        <v>1998</v>
      </c>
      <c r="C32" s="15">
        <v>1</v>
      </c>
      <c r="D32" s="15" t="s">
        <v>1123</v>
      </c>
      <c r="E32" s="15" t="s">
        <v>258</v>
      </c>
      <c r="F32" s="15" t="s">
        <v>439</v>
      </c>
      <c r="G32" s="15" t="s">
        <v>200</v>
      </c>
      <c r="H32" s="15" t="s">
        <v>174</v>
      </c>
      <c r="I32" s="15">
        <v>4</v>
      </c>
      <c r="J32" s="15"/>
      <c r="K32" s="15"/>
      <c r="L32" s="15"/>
      <c r="M32" s="15"/>
      <c r="N32" s="15" t="s">
        <v>163</v>
      </c>
      <c r="O32" s="15"/>
      <c r="P32" s="15"/>
      <c r="Q32" s="15" t="s">
        <v>440</v>
      </c>
      <c r="R32" s="15" t="s">
        <v>165</v>
      </c>
      <c r="S32" s="15"/>
      <c r="T32" s="15"/>
      <c r="U32" s="15"/>
      <c r="V32" s="15" t="s">
        <v>163</v>
      </c>
      <c r="W32" s="15"/>
      <c r="X32" s="15"/>
      <c r="Y32" s="15"/>
      <c r="Z32" s="15"/>
      <c r="AA32" s="15"/>
      <c r="AB32" s="15" t="s">
        <v>163</v>
      </c>
      <c r="AC32" s="15"/>
      <c r="AD32" s="15"/>
      <c r="AE32" s="15"/>
      <c r="AF32" s="15"/>
      <c r="AG32" s="15"/>
      <c r="AH32" s="15"/>
      <c r="AI32" s="15"/>
      <c r="AJ32" s="15"/>
      <c r="AK32" s="16" t="s">
        <v>163</v>
      </c>
      <c r="AM32" s="18"/>
      <c r="AN32" s="19" t="s">
        <v>163</v>
      </c>
      <c r="AO32" s="15"/>
      <c r="AP32" s="15"/>
      <c r="AQ32" s="15" t="s">
        <v>163</v>
      </c>
      <c r="AR32" s="15"/>
      <c r="AS32" s="15"/>
      <c r="AT32" s="15" t="s">
        <v>163</v>
      </c>
      <c r="AU32" s="15" t="s">
        <v>163</v>
      </c>
      <c r="AV32" s="15"/>
      <c r="AW32" s="15"/>
      <c r="AX32" s="15"/>
      <c r="AY32" s="15"/>
      <c r="AZ32" s="15"/>
      <c r="BA32" s="15"/>
      <c r="BB32" s="15" t="s">
        <v>441</v>
      </c>
      <c r="BC32" s="15" t="s">
        <v>442</v>
      </c>
      <c r="BD32" s="15" t="s">
        <v>176</v>
      </c>
      <c r="BE32" s="15" t="s">
        <v>165</v>
      </c>
      <c r="BF32" s="15" t="s">
        <v>279</v>
      </c>
      <c r="BG32" s="15"/>
      <c r="BH32" s="15"/>
      <c r="BI32" s="15" t="s">
        <v>163</v>
      </c>
      <c r="BJ32" s="15"/>
      <c r="BK32" s="15"/>
      <c r="BL32" s="15"/>
      <c r="BM32" s="15"/>
      <c r="BN32" s="15"/>
      <c r="BO32" s="15" t="s">
        <v>246</v>
      </c>
      <c r="BP32" s="15" t="s">
        <v>169</v>
      </c>
      <c r="BQ32" s="15" t="s">
        <v>165</v>
      </c>
      <c r="BR32" s="15" t="s">
        <v>443</v>
      </c>
      <c r="BS32" s="15" t="s">
        <v>165</v>
      </c>
      <c r="BT32" s="15" t="s">
        <v>444</v>
      </c>
      <c r="BU32" s="15" t="s">
        <v>445</v>
      </c>
      <c r="BV32" s="15" t="s">
        <v>165</v>
      </c>
      <c r="BW32" s="15" t="s">
        <v>446</v>
      </c>
      <c r="BX32" s="15" t="s">
        <v>163</v>
      </c>
      <c r="BY32" s="15"/>
      <c r="BZ32" s="15"/>
      <c r="CA32" s="15"/>
      <c r="CB32" s="15"/>
      <c r="CC32" s="15" t="s">
        <v>211</v>
      </c>
      <c r="CD32" s="15"/>
      <c r="CE32" s="15"/>
      <c r="CF32" s="15"/>
      <c r="CG32" s="15"/>
      <c r="CH32" s="15" t="s">
        <v>163</v>
      </c>
      <c r="CI32" s="15"/>
      <c r="CJ32" s="15"/>
      <c r="CK32" s="15"/>
      <c r="CL32" s="15"/>
      <c r="CM32" s="15"/>
      <c r="CN32" s="15"/>
    </row>
    <row r="33" spans="1:92" s="25" customFormat="1" hidden="1" x14ac:dyDescent="0.3">
      <c r="A33" s="20">
        <v>29</v>
      </c>
      <c r="B33" s="20">
        <v>1998</v>
      </c>
      <c r="C33" s="20">
        <v>1</v>
      </c>
      <c r="D33" s="20" t="s">
        <v>1123</v>
      </c>
      <c r="E33" s="20" t="s">
        <v>258</v>
      </c>
      <c r="F33" s="20" t="s">
        <v>447</v>
      </c>
      <c r="G33" s="20" t="s">
        <v>161</v>
      </c>
      <c r="H33" s="20">
        <v>2016</v>
      </c>
      <c r="I33" s="20">
        <v>4</v>
      </c>
      <c r="J33" s="20"/>
      <c r="K33" s="20"/>
      <c r="L33" s="20"/>
      <c r="M33" s="20"/>
      <c r="N33" s="20" t="s">
        <v>163</v>
      </c>
      <c r="O33" s="20"/>
      <c r="P33" s="20"/>
      <c r="Q33" s="20" t="s">
        <v>448</v>
      </c>
      <c r="R33" s="20" t="s">
        <v>176</v>
      </c>
      <c r="S33" s="20" t="s">
        <v>449</v>
      </c>
      <c r="T33" s="20"/>
      <c r="U33" s="20" t="s">
        <v>163</v>
      </c>
      <c r="V33" s="20"/>
      <c r="W33" s="20"/>
      <c r="X33" s="20"/>
      <c r="Y33" s="20"/>
      <c r="Z33" s="20"/>
      <c r="AA33" s="20"/>
      <c r="AB33" s="20" t="s">
        <v>163</v>
      </c>
      <c r="AC33" s="20" t="s">
        <v>163</v>
      </c>
      <c r="AD33" s="20"/>
      <c r="AE33" s="20" t="s">
        <v>163</v>
      </c>
      <c r="AF33" s="20" t="s">
        <v>163</v>
      </c>
      <c r="AG33" s="20" t="s">
        <v>120</v>
      </c>
      <c r="AH33" s="20"/>
      <c r="AI33" s="20"/>
      <c r="AJ33" s="20"/>
      <c r="AK33" s="21"/>
      <c r="AL33" s="22"/>
      <c r="AM33" s="23"/>
      <c r="AN33" s="24"/>
      <c r="AO33" s="20" t="s">
        <v>163</v>
      </c>
      <c r="AP33" s="20"/>
      <c r="AQ33" s="20"/>
      <c r="AR33" s="20" t="s">
        <v>163</v>
      </c>
      <c r="AS33" s="20" t="s">
        <v>163</v>
      </c>
      <c r="AT33" s="20" t="s">
        <v>163</v>
      </c>
      <c r="AU33" s="20" t="s">
        <v>163</v>
      </c>
      <c r="AV33" s="20" t="s">
        <v>163</v>
      </c>
      <c r="AW33" s="20"/>
      <c r="AX33" s="20" t="s">
        <v>163</v>
      </c>
      <c r="AY33" s="20"/>
      <c r="AZ33" s="20"/>
      <c r="BA33" s="20"/>
      <c r="BB33" s="20" t="s">
        <v>450</v>
      </c>
      <c r="BC33" s="20" t="s">
        <v>451</v>
      </c>
      <c r="BD33" s="20" t="s">
        <v>176</v>
      </c>
      <c r="BE33" s="20" t="s">
        <v>165</v>
      </c>
      <c r="BF33" s="20" t="s">
        <v>452</v>
      </c>
      <c r="BG33" s="20" t="s">
        <v>163</v>
      </c>
      <c r="BH33" s="20"/>
      <c r="BI33" s="20"/>
      <c r="BJ33" s="20"/>
      <c r="BK33" s="20"/>
      <c r="BL33" s="20"/>
      <c r="BM33" s="20"/>
      <c r="BN33" s="20"/>
      <c r="BO33" s="20" t="s">
        <v>169</v>
      </c>
      <c r="BP33" s="20" t="s">
        <v>181</v>
      </c>
      <c r="BQ33" s="20" t="s">
        <v>165</v>
      </c>
      <c r="BR33" s="20" t="s">
        <v>453</v>
      </c>
      <c r="BS33" s="20" t="s">
        <v>176</v>
      </c>
      <c r="BT33" s="20" t="s">
        <v>454</v>
      </c>
      <c r="BU33" s="20" t="s">
        <v>455</v>
      </c>
      <c r="BV33" s="20" t="s">
        <v>165</v>
      </c>
      <c r="BW33" s="20" t="s">
        <v>456</v>
      </c>
      <c r="BX33" s="20" t="s">
        <v>163</v>
      </c>
      <c r="BY33" s="20" t="s">
        <v>163</v>
      </c>
      <c r="BZ33" s="20"/>
      <c r="CA33" s="20"/>
      <c r="CB33" s="20"/>
      <c r="CC33" s="20"/>
      <c r="CD33" s="20" t="s">
        <v>171</v>
      </c>
      <c r="CE33" s="20"/>
      <c r="CF33" s="20"/>
      <c r="CG33" s="20"/>
      <c r="CH33" s="20" t="s">
        <v>163</v>
      </c>
      <c r="CI33" s="20"/>
      <c r="CJ33" s="20"/>
      <c r="CK33" s="20"/>
      <c r="CL33" s="20"/>
      <c r="CM33" s="20"/>
      <c r="CN33" s="20"/>
    </row>
    <row r="34" spans="1:92" hidden="1" x14ac:dyDescent="0.3">
      <c r="A34" s="15">
        <v>30</v>
      </c>
      <c r="B34" s="15">
        <v>2000</v>
      </c>
      <c r="C34" s="15">
        <v>1</v>
      </c>
      <c r="D34" s="15">
        <v>11</v>
      </c>
      <c r="E34" s="15" t="s">
        <v>159</v>
      </c>
      <c r="F34" s="15" t="s">
        <v>458</v>
      </c>
      <c r="G34" s="15" t="s">
        <v>161</v>
      </c>
      <c r="H34" s="15" t="s">
        <v>174</v>
      </c>
      <c r="I34" s="15">
        <v>4</v>
      </c>
      <c r="J34" s="15"/>
      <c r="K34" s="15"/>
      <c r="L34" s="15"/>
      <c r="M34" s="15"/>
      <c r="N34" s="15" t="s">
        <v>163</v>
      </c>
      <c r="O34" s="15"/>
      <c r="P34" s="15"/>
      <c r="Q34" s="15" t="s">
        <v>459</v>
      </c>
      <c r="R34" s="15" t="s">
        <v>176</v>
      </c>
      <c r="S34" s="15" t="s">
        <v>460</v>
      </c>
      <c r="T34" s="15" t="s">
        <v>163</v>
      </c>
      <c r="U34" s="15"/>
      <c r="V34" s="15"/>
      <c r="W34" s="15"/>
      <c r="X34" s="15"/>
      <c r="Y34" s="15"/>
      <c r="Z34" s="15"/>
      <c r="AA34" s="15"/>
      <c r="AB34" s="15" t="s">
        <v>163</v>
      </c>
      <c r="AC34" s="15"/>
      <c r="AD34" s="15"/>
      <c r="AE34" s="15" t="s">
        <v>163</v>
      </c>
      <c r="AF34" s="15"/>
      <c r="AG34" s="15"/>
      <c r="AH34" s="15"/>
      <c r="AI34" s="15"/>
      <c r="AJ34" s="15" t="s">
        <v>163</v>
      </c>
      <c r="AK34" s="16"/>
      <c r="AM34" s="18"/>
      <c r="AN34" s="19"/>
      <c r="AO34" s="15"/>
      <c r="AP34" s="15"/>
      <c r="AQ34" s="15" t="s">
        <v>163</v>
      </c>
      <c r="AR34" s="15"/>
      <c r="AS34" s="15" t="s">
        <v>163</v>
      </c>
      <c r="AT34" s="15" t="s">
        <v>163</v>
      </c>
      <c r="AU34" s="15" t="s">
        <v>163</v>
      </c>
      <c r="AV34" s="15"/>
      <c r="AW34" s="15"/>
      <c r="AX34" s="15"/>
      <c r="AY34" s="15"/>
      <c r="AZ34" s="15"/>
      <c r="BA34" s="15"/>
      <c r="BB34" s="15" t="s">
        <v>461</v>
      </c>
      <c r="BC34" s="15" t="s">
        <v>462</v>
      </c>
      <c r="BD34" s="15" t="s">
        <v>463</v>
      </c>
      <c r="BE34" s="15" t="s">
        <v>165</v>
      </c>
      <c r="BF34" s="15" t="s">
        <v>464</v>
      </c>
      <c r="BG34" s="15" t="s">
        <v>163</v>
      </c>
      <c r="BH34" s="15"/>
      <c r="BI34" s="15"/>
      <c r="BJ34" s="15"/>
      <c r="BK34" s="15"/>
      <c r="BL34" s="15"/>
      <c r="BM34" s="15"/>
      <c r="BN34" s="15"/>
      <c r="BO34" s="15" t="s">
        <v>181</v>
      </c>
      <c r="BP34" s="15" t="s">
        <v>181</v>
      </c>
      <c r="BQ34" s="15" t="s">
        <v>165</v>
      </c>
      <c r="BR34" s="15" t="s">
        <v>465</v>
      </c>
      <c r="BS34" s="15" t="s">
        <v>176</v>
      </c>
      <c r="BT34" s="15" t="s">
        <v>466</v>
      </c>
      <c r="BU34" s="15" t="s">
        <v>467</v>
      </c>
      <c r="BV34" s="15" t="s">
        <v>165</v>
      </c>
      <c r="BW34" s="15" t="s">
        <v>468</v>
      </c>
      <c r="BX34" s="15" t="s">
        <v>163</v>
      </c>
      <c r="BY34" s="15" t="s">
        <v>163</v>
      </c>
      <c r="BZ34" s="15"/>
      <c r="CA34" s="15"/>
      <c r="CB34" s="15"/>
      <c r="CC34" s="15"/>
      <c r="CD34" s="15" t="s">
        <v>171</v>
      </c>
      <c r="CE34" s="15"/>
      <c r="CF34" s="15"/>
      <c r="CG34" s="15"/>
      <c r="CH34" s="15"/>
      <c r="CI34" s="15" t="s">
        <v>163</v>
      </c>
      <c r="CJ34" s="15"/>
      <c r="CK34" s="15"/>
      <c r="CL34" s="15"/>
      <c r="CM34" s="15"/>
      <c r="CN34" s="15"/>
    </row>
    <row r="35" spans="1:92" s="25" customFormat="1" hidden="1" x14ac:dyDescent="0.3">
      <c r="A35" s="20">
        <v>31</v>
      </c>
      <c r="B35" s="20">
        <v>1999</v>
      </c>
      <c r="C35" s="20">
        <v>2</v>
      </c>
      <c r="D35" s="20" t="s">
        <v>469</v>
      </c>
      <c r="E35" s="20" t="s">
        <v>258</v>
      </c>
      <c r="F35" s="20" t="s">
        <v>250</v>
      </c>
      <c r="G35" s="20" t="s">
        <v>161</v>
      </c>
      <c r="H35" s="20">
        <v>20016</v>
      </c>
      <c r="I35" s="20">
        <v>4</v>
      </c>
      <c r="J35" s="20"/>
      <c r="K35" s="20"/>
      <c r="L35" s="20"/>
      <c r="M35" s="20"/>
      <c r="N35" s="20" t="s">
        <v>163</v>
      </c>
      <c r="O35" s="20"/>
      <c r="P35" s="20"/>
      <c r="Q35" s="20" t="s">
        <v>470</v>
      </c>
      <c r="R35" s="20" t="s">
        <v>165</v>
      </c>
      <c r="S35" s="20"/>
      <c r="T35" s="20"/>
      <c r="U35" s="20"/>
      <c r="V35" s="20" t="s">
        <v>163</v>
      </c>
      <c r="W35" s="20"/>
      <c r="X35" s="20"/>
      <c r="Y35" s="20"/>
      <c r="Z35" s="20"/>
      <c r="AA35" s="20"/>
      <c r="AB35" s="20" t="s">
        <v>163</v>
      </c>
      <c r="AC35" s="20"/>
      <c r="AD35" s="20"/>
      <c r="AE35" s="20"/>
      <c r="AF35" s="20"/>
      <c r="AG35" s="20"/>
      <c r="AH35" s="20"/>
      <c r="AI35" s="20" t="s">
        <v>163</v>
      </c>
      <c r="AJ35" s="20"/>
      <c r="AK35" s="21"/>
      <c r="AL35" s="22"/>
      <c r="AM35" s="23"/>
      <c r="AN35" s="24" t="s">
        <v>163</v>
      </c>
      <c r="AO35" s="20"/>
      <c r="AP35" s="20"/>
      <c r="AQ35" s="20"/>
      <c r="AR35" s="20"/>
      <c r="AS35" s="20"/>
      <c r="AT35" s="20"/>
      <c r="AU35" s="20"/>
      <c r="AV35" s="20"/>
      <c r="AW35" s="20"/>
      <c r="AX35" s="20"/>
      <c r="AY35" s="20"/>
      <c r="AZ35" s="20"/>
      <c r="BA35" s="20"/>
      <c r="BB35" s="20" t="s">
        <v>471</v>
      </c>
      <c r="BC35" s="20" t="s">
        <v>472</v>
      </c>
      <c r="BD35" s="20" t="s">
        <v>176</v>
      </c>
      <c r="BE35" s="20" t="s">
        <v>165</v>
      </c>
      <c r="BF35" s="20" t="s">
        <v>473</v>
      </c>
      <c r="BG35" s="20"/>
      <c r="BH35" s="20"/>
      <c r="BI35" s="20"/>
      <c r="BJ35" s="20"/>
      <c r="BK35" s="20" t="s">
        <v>163</v>
      </c>
      <c r="BL35" s="20"/>
      <c r="BM35" s="20"/>
      <c r="BN35" s="20"/>
      <c r="BO35" s="20" t="s">
        <v>169</v>
      </c>
      <c r="BP35" s="20" t="s">
        <v>181</v>
      </c>
      <c r="BQ35" s="20" t="s">
        <v>165</v>
      </c>
      <c r="BR35" s="20" t="s">
        <v>474</v>
      </c>
      <c r="BS35" s="20" t="s">
        <v>165</v>
      </c>
      <c r="BT35" s="20" t="s">
        <v>475</v>
      </c>
      <c r="BU35" s="20" t="s">
        <v>476</v>
      </c>
      <c r="BV35" s="20" t="s">
        <v>165</v>
      </c>
      <c r="BW35" s="20" t="s">
        <v>477</v>
      </c>
      <c r="BX35" s="20"/>
      <c r="BY35" s="20"/>
      <c r="BZ35" s="20" t="s">
        <v>163</v>
      </c>
      <c r="CA35" s="20"/>
      <c r="CB35" s="20"/>
      <c r="CC35" s="20" t="s">
        <v>211</v>
      </c>
      <c r="CD35" s="20"/>
      <c r="CE35" s="20"/>
      <c r="CF35" s="20"/>
      <c r="CG35" s="20"/>
      <c r="CH35" s="20" t="s">
        <v>163</v>
      </c>
      <c r="CI35" s="20"/>
      <c r="CJ35" s="20"/>
      <c r="CK35" s="20"/>
      <c r="CL35" s="20"/>
      <c r="CM35" s="20"/>
      <c r="CN35" s="20"/>
    </row>
    <row r="36" spans="1:92" hidden="1" x14ac:dyDescent="0.3">
      <c r="A36" s="15">
        <v>32</v>
      </c>
      <c r="B36" s="15">
        <v>1999</v>
      </c>
      <c r="C36" s="15">
        <v>2</v>
      </c>
      <c r="D36" s="15">
        <v>3</v>
      </c>
      <c r="E36" s="15" t="s">
        <v>159</v>
      </c>
      <c r="F36" s="15" t="s">
        <v>479</v>
      </c>
      <c r="G36" s="15" t="s">
        <v>161</v>
      </c>
      <c r="H36" s="15" t="s">
        <v>174</v>
      </c>
      <c r="I36" s="15">
        <v>4</v>
      </c>
      <c r="J36" s="15"/>
      <c r="K36" s="15"/>
      <c r="L36" s="15" t="s">
        <v>163</v>
      </c>
      <c r="M36" s="15"/>
      <c r="N36" s="15"/>
      <c r="O36" s="15"/>
      <c r="P36" s="15"/>
      <c r="Q36" s="15"/>
      <c r="R36" s="15" t="s">
        <v>165</v>
      </c>
      <c r="S36" s="15"/>
      <c r="T36" s="15"/>
      <c r="U36" s="15"/>
      <c r="V36" s="15"/>
      <c r="W36" s="15"/>
      <c r="X36" s="15"/>
      <c r="Y36" s="15" t="s">
        <v>163</v>
      </c>
      <c r="Z36" s="15"/>
      <c r="AA36" s="15"/>
      <c r="AB36" s="15" t="s">
        <v>163</v>
      </c>
      <c r="AC36" s="15" t="s">
        <v>163</v>
      </c>
      <c r="AD36" s="15"/>
      <c r="AE36" s="15"/>
      <c r="AF36" s="15"/>
      <c r="AG36" s="15"/>
      <c r="AH36" s="15"/>
      <c r="AI36" s="15"/>
      <c r="AJ36" s="15"/>
      <c r="AK36" s="16" t="s">
        <v>163</v>
      </c>
      <c r="AM36" s="18"/>
      <c r="AN36" s="19"/>
      <c r="AO36" s="15" t="s">
        <v>163</v>
      </c>
      <c r="AP36" s="15"/>
      <c r="AQ36" s="15"/>
      <c r="AR36" s="15"/>
      <c r="AS36" s="15"/>
      <c r="AT36" s="15"/>
      <c r="AU36" s="15" t="s">
        <v>163</v>
      </c>
      <c r="AV36" s="15"/>
      <c r="AW36" s="15" t="s">
        <v>163</v>
      </c>
      <c r="AX36" s="15"/>
      <c r="AY36" s="15"/>
      <c r="AZ36" s="15"/>
      <c r="BA36" s="15"/>
      <c r="BB36" s="15" t="s">
        <v>480</v>
      </c>
      <c r="BC36" s="15"/>
      <c r="BD36" s="15" t="s">
        <v>176</v>
      </c>
      <c r="BE36" s="15" t="s">
        <v>165</v>
      </c>
      <c r="BF36" s="15" t="s">
        <v>481</v>
      </c>
      <c r="BG36" s="15"/>
      <c r="BH36" s="15"/>
      <c r="BI36" s="15" t="s">
        <v>163</v>
      </c>
      <c r="BJ36" s="15"/>
      <c r="BK36" s="15" t="s">
        <v>163</v>
      </c>
      <c r="BL36" s="15"/>
      <c r="BM36" s="15"/>
      <c r="BN36" s="15"/>
      <c r="BO36" s="15" t="s">
        <v>246</v>
      </c>
      <c r="BP36" s="15" t="s">
        <v>169</v>
      </c>
      <c r="BQ36" s="15"/>
      <c r="BR36" s="15"/>
      <c r="BS36" s="15" t="s">
        <v>176</v>
      </c>
      <c r="BT36" s="15" t="s">
        <v>214</v>
      </c>
      <c r="BU36" s="15" t="s">
        <v>482</v>
      </c>
      <c r="BV36" s="15" t="s">
        <v>176</v>
      </c>
      <c r="BW36" s="15" t="s">
        <v>483</v>
      </c>
      <c r="BX36" s="15" t="s">
        <v>163</v>
      </c>
      <c r="BY36" s="15" t="s">
        <v>163</v>
      </c>
      <c r="BZ36" s="15"/>
      <c r="CA36" s="15"/>
      <c r="CB36" s="15"/>
      <c r="CC36" s="15" t="s">
        <v>211</v>
      </c>
      <c r="CD36" s="15" t="s">
        <v>171</v>
      </c>
      <c r="CE36" s="15" t="s">
        <v>184</v>
      </c>
      <c r="CF36" s="15"/>
      <c r="CG36" s="15"/>
      <c r="CH36" s="15" t="s">
        <v>163</v>
      </c>
      <c r="CI36" s="15"/>
      <c r="CJ36" s="15"/>
      <c r="CK36" s="15"/>
      <c r="CL36" s="15"/>
      <c r="CM36" s="15"/>
      <c r="CN36" s="15"/>
    </row>
    <row r="37" spans="1:92" hidden="1" x14ac:dyDescent="0.3">
      <c r="A37" s="15">
        <v>33</v>
      </c>
      <c r="B37" s="15">
        <v>1997</v>
      </c>
      <c r="C37" s="15">
        <v>2</v>
      </c>
      <c r="D37" s="15" t="s">
        <v>484</v>
      </c>
      <c r="E37" s="15" t="s">
        <v>159</v>
      </c>
      <c r="F37" s="15" t="s">
        <v>485</v>
      </c>
      <c r="G37" s="15" t="s">
        <v>200</v>
      </c>
      <c r="H37" s="15" t="s">
        <v>174</v>
      </c>
      <c r="I37" s="15">
        <v>4</v>
      </c>
      <c r="J37" s="15"/>
      <c r="K37" s="15"/>
      <c r="L37" s="15"/>
      <c r="M37" s="15"/>
      <c r="N37" s="15" t="s">
        <v>163</v>
      </c>
      <c r="O37" s="15"/>
      <c r="P37" s="15"/>
      <c r="Q37" s="15" t="s">
        <v>486</v>
      </c>
      <c r="R37" s="15" t="s">
        <v>176</v>
      </c>
      <c r="S37" s="15" t="s">
        <v>487</v>
      </c>
      <c r="T37" s="15"/>
      <c r="U37" s="15" t="s">
        <v>163</v>
      </c>
      <c r="V37" s="15"/>
      <c r="W37" s="15"/>
      <c r="X37" s="15"/>
      <c r="Y37" s="15"/>
      <c r="Z37" s="15"/>
      <c r="AA37" s="15"/>
      <c r="AB37" s="15" t="s">
        <v>163</v>
      </c>
      <c r="AC37" s="15"/>
      <c r="AD37" s="15"/>
      <c r="AE37" s="15"/>
      <c r="AF37" s="15"/>
      <c r="AG37" s="15"/>
      <c r="AH37" s="15"/>
      <c r="AI37" s="15"/>
      <c r="AJ37" s="15"/>
      <c r="AK37" s="16" t="s">
        <v>163</v>
      </c>
      <c r="AM37" s="18"/>
      <c r="AN37" s="19" t="s">
        <v>163</v>
      </c>
      <c r="AO37" s="15"/>
      <c r="AP37" s="15"/>
      <c r="AQ37" s="15"/>
      <c r="AR37" s="15"/>
      <c r="AS37" s="15" t="s">
        <v>163</v>
      </c>
      <c r="AT37" s="15"/>
      <c r="AU37" s="15"/>
      <c r="AV37" s="15"/>
      <c r="AW37" s="15"/>
      <c r="AX37" s="15"/>
      <c r="AY37" s="15" t="s">
        <v>163</v>
      </c>
      <c r="AZ37" s="15"/>
      <c r="BA37" s="15"/>
      <c r="BB37" s="15" t="s">
        <v>488</v>
      </c>
      <c r="BC37" s="15" t="s">
        <v>489</v>
      </c>
      <c r="BD37" s="15" t="s">
        <v>490</v>
      </c>
      <c r="BE37" s="15" t="s">
        <v>165</v>
      </c>
      <c r="BF37" s="15" t="s">
        <v>491</v>
      </c>
      <c r="BG37" s="15"/>
      <c r="BH37" s="15"/>
      <c r="BI37" s="15" t="s">
        <v>163</v>
      </c>
      <c r="BJ37" s="15"/>
      <c r="BK37" s="15"/>
      <c r="BL37" s="15"/>
      <c r="BM37" s="15"/>
      <c r="BN37" s="15"/>
      <c r="BO37" s="15" t="s">
        <v>181</v>
      </c>
      <c r="BP37" s="15" t="s">
        <v>181</v>
      </c>
      <c r="BQ37" s="15" t="s">
        <v>165</v>
      </c>
      <c r="BR37" s="15" t="s">
        <v>492</v>
      </c>
      <c r="BS37" s="15" t="s">
        <v>165</v>
      </c>
      <c r="BT37" s="15" t="s">
        <v>493</v>
      </c>
      <c r="BU37" s="15" t="s">
        <v>494</v>
      </c>
      <c r="BV37" s="15" t="s">
        <v>165</v>
      </c>
      <c r="BW37" s="15" t="s">
        <v>495</v>
      </c>
      <c r="BX37" s="15" t="s">
        <v>163</v>
      </c>
      <c r="BY37" s="15"/>
      <c r="BZ37" s="15"/>
      <c r="CA37" s="15"/>
      <c r="CB37" s="15"/>
      <c r="CC37" s="15"/>
      <c r="CD37" s="15" t="s">
        <v>171</v>
      </c>
      <c r="CE37" s="15"/>
      <c r="CF37" s="15"/>
      <c r="CG37" s="15"/>
      <c r="CH37" s="15" t="s">
        <v>163</v>
      </c>
      <c r="CI37" s="15"/>
      <c r="CJ37" s="15"/>
      <c r="CK37" s="15"/>
      <c r="CL37" s="15"/>
      <c r="CM37" s="15"/>
      <c r="CN37" s="15"/>
    </row>
    <row r="38" spans="1:92" hidden="1" x14ac:dyDescent="0.3">
      <c r="A38" s="15">
        <v>34</v>
      </c>
      <c r="B38" s="15">
        <v>1998</v>
      </c>
      <c r="C38" s="15">
        <v>2</v>
      </c>
      <c r="D38" s="26"/>
      <c r="E38" s="15" t="s">
        <v>159</v>
      </c>
      <c r="F38" s="15" t="s">
        <v>250</v>
      </c>
      <c r="G38" s="15"/>
      <c r="H38" s="15" t="s">
        <v>174</v>
      </c>
      <c r="I38" s="15">
        <v>4</v>
      </c>
      <c r="J38" s="15"/>
      <c r="K38" s="15"/>
      <c r="L38" s="15"/>
      <c r="M38" s="15"/>
      <c r="N38" s="15" t="s">
        <v>163</v>
      </c>
      <c r="O38" s="15"/>
      <c r="P38" s="15"/>
      <c r="Q38" s="15" t="s">
        <v>496</v>
      </c>
      <c r="R38" s="15" t="s">
        <v>165</v>
      </c>
      <c r="S38" s="15"/>
      <c r="T38" s="15"/>
      <c r="U38" s="15" t="s">
        <v>163</v>
      </c>
      <c r="V38" s="15"/>
      <c r="W38" s="15"/>
      <c r="X38" s="15"/>
      <c r="Y38" s="15"/>
      <c r="Z38" s="15"/>
      <c r="AA38" s="15"/>
      <c r="AB38" s="15"/>
      <c r="AC38" s="15" t="s">
        <v>163</v>
      </c>
      <c r="AD38" s="15"/>
      <c r="AE38" s="15"/>
      <c r="AF38" s="15"/>
      <c r="AG38" s="15"/>
      <c r="AH38" s="15"/>
      <c r="AI38" s="15"/>
      <c r="AJ38" s="15"/>
      <c r="AK38" s="16" t="s">
        <v>163</v>
      </c>
      <c r="AM38" s="18"/>
      <c r="AN38" s="19"/>
      <c r="AO38" s="15"/>
      <c r="AP38" s="15"/>
      <c r="AQ38" s="15"/>
      <c r="AR38" s="15" t="s">
        <v>163</v>
      </c>
      <c r="AS38" s="15"/>
      <c r="AT38" s="15"/>
      <c r="AU38" s="15" t="s">
        <v>163</v>
      </c>
      <c r="AV38" s="15"/>
      <c r="AW38" s="15"/>
      <c r="AX38" s="15"/>
      <c r="AY38" s="15" t="s">
        <v>163</v>
      </c>
      <c r="AZ38" s="15"/>
      <c r="BA38" s="15"/>
      <c r="BB38" s="15" t="s">
        <v>497</v>
      </c>
      <c r="BC38" s="15" t="s">
        <v>498</v>
      </c>
      <c r="BD38" s="15"/>
      <c r="BE38" s="15" t="s">
        <v>176</v>
      </c>
      <c r="BF38" s="15"/>
      <c r="BG38" s="15"/>
      <c r="BH38" s="15"/>
      <c r="BI38" s="15"/>
      <c r="BJ38" s="15"/>
      <c r="BK38" s="15"/>
      <c r="BL38" s="15" t="s">
        <v>163</v>
      </c>
      <c r="BM38" s="15"/>
      <c r="BN38" s="15"/>
      <c r="BO38" s="15" t="s">
        <v>181</v>
      </c>
      <c r="BP38" s="15" t="s">
        <v>169</v>
      </c>
      <c r="BQ38" s="15" t="s">
        <v>176</v>
      </c>
      <c r="BR38" s="15" t="s">
        <v>499</v>
      </c>
      <c r="BS38" s="15" t="s">
        <v>176</v>
      </c>
      <c r="BT38" s="15" t="s">
        <v>500</v>
      </c>
      <c r="BU38" s="15" t="s">
        <v>501</v>
      </c>
      <c r="BV38" s="15" t="s">
        <v>165</v>
      </c>
      <c r="BW38" s="15" t="s">
        <v>502</v>
      </c>
      <c r="BX38" s="15" t="s">
        <v>163</v>
      </c>
      <c r="BY38" s="15"/>
      <c r="BZ38" s="15"/>
      <c r="CA38" s="15"/>
      <c r="CB38" s="15"/>
      <c r="CC38" s="15"/>
      <c r="CD38" s="15"/>
      <c r="CE38" s="15" t="s">
        <v>184</v>
      </c>
      <c r="CF38" s="15"/>
      <c r="CG38" s="15"/>
      <c r="CH38" s="15"/>
      <c r="CI38" s="15" t="s">
        <v>163</v>
      </c>
      <c r="CJ38" s="15"/>
      <c r="CK38" s="15" t="s">
        <v>163</v>
      </c>
      <c r="CL38" s="15"/>
      <c r="CM38" s="15"/>
      <c r="CN38" s="15"/>
    </row>
    <row r="39" spans="1:92" hidden="1" x14ac:dyDescent="0.3">
      <c r="A39" s="15">
        <v>35</v>
      </c>
      <c r="B39" s="15">
        <v>1998</v>
      </c>
      <c r="C39" s="15">
        <v>1</v>
      </c>
      <c r="D39" s="15" t="s">
        <v>503</v>
      </c>
      <c r="E39" s="15" t="s">
        <v>159</v>
      </c>
      <c r="F39" s="15" t="s">
        <v>504</v>
      </c>
      <c r="G39" s="15" t="s">
        <v>161</v>
      </c>
      <c r="H39" s="15" t="s">
        <v>174</v>
      </c>
      <c r="I39" s="15">
        <v>4</v>
      </c>
      <c r="J39" s="15"/>
      <c r="K39" s="15"/>
      <c r="L39" s="15"/>
      <c r="M39" s="15"/>
      <c r="N39" s="15" t="s">
        <v>163</v>
      </c>
      <c r="O39" s="15"/>
      <c r="P39" s="15"/>
      <c r="Q39" s="15" t="s">
        <v>505</v>
      </c>
      <c r="R39" s="15" t="s">
        <v>165</v>
      </c>
      <c r="S39" s="15"/>
      <c r="T39" s="15"/>
      <c r="U39" s="15"/>
      <c r="V39" s="15" t="s">
        <v>163</v>
      </c>
      <c r="W39" s="15"/>
      <c r="X39" s="15"/>
      <c r="Y39" s="15"/>
      <c r="Z39" s="15"/>
      <c r="AA39" s="15"/>
      <c r="AB39" s="15" t="s">
        <v>163</v>
      </c>
      <c r="AC39" s="15"/>
      <c r="AD39" s="15"/>
      <c r="AE39" s="15"/>
      <c r="AF39" s="15"/>
      <c r="AG39" s="15"/>
      <c r="AH39" s="15"/>
      <c r="AI39" s="15"/>
      <c r="AJ39" s="15"/>
      <c r="AK39" s="16"/>
      <c r="AM39" s="18"/>
      <c r="AN39" s="19"/>
      <c r="AO39" s="15"/>
      <c r="AP39" s="15"/>
      <c r="AQ39" s="15" t="s">
        <v>163</v>
      </c>
      <c r="AR39" s="15"/>
      <c r="AS39" s="15"/>
      <c r="AT39" s="15" t="s">
        <v>163</v>
      </c>
      <c r="AU39" s="15"/>
      <c r="AV39" s="15" t="s">
        <v>163</v>
      </c>
      <c r="AW39" s="15"/>
      <c r="AX39" s="15"/>
      <c r="AY39" s="15"/>
      <c r="AZ39" s="15" t="s">
        <v>163</v>
      </c>
      <c r="BA39" s="15" t="s">
        <v>506</v>
      </c>
      <c r="BB39" s="15" t="s">
        <v>507</v>
      </c>
      <c r="BC39" s="15" t="s">
        <v>508</v>
      </c>
      <c r="BD39" s="15" t="s">
        <v>509</v>
      </c>
      <c r="BE39" s="15" t="s">
        <v>165</v>
      </c>
      <c r="BF39" s="15" t="s">
        <v>506</v>
      </c>
      <c r="BG39" s="15"/>
      <c r="BH39" s="15" t="s">
        <v>163</v>
      </c>
      <c r="BI39" s="15"/>
      <c r="BJ39" s="15" t="s">
        <v>163</v>
      </c>
      <c r="BK39" s="15"/>
      <c r="BL39" s="15"/>
      <c r="BM39" s="15"/>
      <c r="BN39" s="15"/>
      <c r="BO39" s="15" t="s">
        <v>169</v>
      </c>
      <c r="BP39" s="15" t="s">
        <v>181</v>
      </c>
      <c r="BQ39" s="15" t="s">
        <v>165</v>
      </c>
      <c r="BR39" s="15" t="s">
        <v>510</v>
      </c>
      <c r="BS39" s="15" t="s">
        <v>176</v>
      </c>
      <c r="BT39" s="15" t="s">
        <v>511</v>
      </c>
      <c r="BU39" s="15" t="s">
        <v>512</v>
      </c>
      <c r="BV39" s="15" t="s">
        <v>165</v>
      </c>
      <c r="BW39" s="15" t="s">
        <v>513</v>
      </c>
      <c r="BX39" s="15" t="s">
        <v>163</v>
      </c>
      <c r="BY39" s="15" t="s">
        <v>163</v>
      </c>
      <c r="BZ39" s="15"/>
      <c r="CA39" s="15"/>
      <c r="CB39" s="15"/>
      <c r="CC39" s="15"/>
      <c r="CD39" s="15" t="s">
        <v>171</v>
      </c>
      <c r="CE39" s="15"/>
      <c r="CF39" s="15"/>
      <c r="CG39" s="15"/>
      <c r="CH39" s="15" t="s">
        <v>163</v>
      </c>
      <c r="CI39" s="15" t="s">
        <v>163</v>
      </c>
      <c r="CJ39" s="15"/>
      <c r="CK39" s="15"/>
      <c r="CL39" s="15"/>
      <c r="CM39" s="15"/>
      <c r="CN39" s="15"/>
    </row>
    <row r="40" spans="1:92" hidden="1" x14ac:dyDescent="0.3">
      <c r="A40" s="15">
        <v>36</v>
      </c>
      <c r="B40" s="15">
        <v>1994</v>
      </c>
      <c r="C40" s="15">
        <v>2</v>
      </c>
      <c r="D40" s="15" t="s">
        <v>514</v>
      </c>
      <c r="E40" s="15" t="s">
        <v>159</v>
      </c>
      <c r="F40" s="15" t="s">
        <v>515</v>
      </c>
      <c r="G40" s="15" t="s">
        <v>161</v>
      </c>
      <c r="H40" s="15" t="s">
        <v>174</v>
      </c>
      <c r="I40" s="15">
        <v>4</v>
      </c>
      <c r="J40" s="15"/>
      <c r="K40" s="15"/>
      <c r="L40" s="15"/>
      <c r="M40" s="15"/>
      <c r="N40" s="15" t="s">
        <v>163</v>
      </c>
      <c r="O40" s="15"/>
      <c r="P40" s="15"/>
      <c r="Q40" s="15" t="s">
        <v>516</v>
      </c>
      <c r="R40" s="15" t="s">
        <v>165</v>
      </c>
      <c r="S40" s="15" t="s">
        <v>163</v>
      </c>
      <c r="T40" s="15"/>
      <c r="U40" s="15"/>
      <c r="V40" s="15"/>
      <c r="W40" s="15"/>
      <c r="X40" s="15" t="s">
        <v>163</v>
      </c>
      <c r="Y40" s="15"/>
      <c r="Z40" s="15"/>
      <c r="AA40" s="15"/>
      <c r="AB40" s="15" t="s">
        <v>163</v>
      </c>
      <c r="AC40" s="15"/>
      <c r="AD40" s="15"/>
      <c r="AE40" s="15" t="s">
        <v>163</v>
      </c>
      <c r="AF40" s="15"/>
      <c r="AG40" s="15"/>
      <c r="AH40" s="15"/>
      <c r="AI40" s="15" t="s">
        <v>163</v>
      </c>
      <c r="AJ40" s="15"/>
      <c r="AK40" s="16"/>
      <c r="AM40" s="18"/>
      <c r="AN40" s="19"/>
      <c r="AO40" s="15"/>
      <c r="AP40" s="15"/>
      <c r="AQ40" s="15"/>
      <c r="AR40" s="15"/>
      <c r="AS40" s="15" t="s">
        <v>163</v>
      </c>
      <c r="AT40" s="15"/>
      <c r="AU40" s="15"/>
      <c r="AV40" s="15"/>
      <c r="AW40" s="15"/>
      <c r="AX40" s="15"/>
      <c r="AY40" s="15" t="s">
        <v>163</v>
      </c>
      <c r="AZ40" s="15"/>
      <c r="BA40" s="15"/>
      <c r="BB40" s="15" t="s">
        <v>517</v>
      </c>
      <c r="BC40" s="15" t="s">
        <v>518</v>
      </c>
      <c r="BD40" s="15" t="s">
        <v>519</v>
      </c>
      <c r="BE40" s="15" t="s">
        <v>165</v>
      </c>
      <c r="BF40" s="15" t="s">
        <v>520</v>
      </c>
      <c r="BG40" s="15" t="s">
        <v>163</v>
      </c>
      <c r="BH40" s="15"/>
      <c r="BI40" s="15" t="s">
        <v>163</v>
      </c>
      <c r="BJ40" s="15" t="s">
        <v>163</v>
      </c>
      <c r="BK40" s="15"/>
      <c r="BL40" s="15"/>
      <c r="BM40" s="15" t="s">
        <v>163</v>
      </c>
      <c r="BN40" s="15" t="s">
        <v>521</v>
      </c>
      <c r="BO40" s="15" t="s">
        <v>246</v>
      </c>
      <c r="BP40" s="15" t="s">
        <v>181</v>
      </c>
      <c r="BQ40" s="15" t="s">
        <v>176</v>
      </c>
      <c r="BR40" s="15" t="s">
        <v>522</v>
      </c>
      <c r="BS40" s="15" t="s">
        <v>176</v>
      </c>
      <c r="BT40" s="15" t="s">
        <v>523</v>
      </c>
      <c r="BU40" s="15" t="s">
        <v>524</v>
      </c>
      <c r="BV40" s="15" t="s">
        <v>165</v>
      </c>
      <c r="BW40" s="15" t="s">
        <v>525</v>
      </c>
      <c r="BX40" s="15" t="s">
        <v>163</v>
      </c>
      <c r="BY40" s="15" t="s">
        <v>163</v>
      </c>
      <c r="BZ40" s="15"/>
      <c r="CA40" s="15"/>
      <c r="CB40" s="15"/>
      <c r="CC40" s="15"/>
      <c r="CD40" s="15"/>
      <c r="CE40" s="15" t="s">
        <v>184</v>
      </c>
      <c r="CF40" s="15"/>
      <c r="CG40" s="15"/>
      <c r="CH40" s="15" t="s">
        <v>163</v>
      </c>
      <c r="CI40" s="15"/>
      <c r="CJ40" s="15" t="s">
        <v>163</v>
      </c>
      <c r="CK40" s="15"/>
      <c r="CL40" s="15"/>
      <c r="CM40" s="15"/>
      <c r="CN40" s="15"/>
    </row>
    <row r="41" spans="1:92" hidden="1" x14ac:dyDescent="0.3">
      <c r="A41" s="15">
        <v>37</v>
      </c>
      <c r="B41" s="15">
        <v>1999</v>
      </c>
      <c r="C41" s="15">
        <v>2</v>
      </c>
      <c r="D41" s="15" t="s">
        <v>503</v>
      </c>
      <c r="E41" s="15" t="s">
        <v>159</v>
      </c>
      <c r="F41" s="15" t="s">
        <v>526</v>
      </c>
      <c r="G41" s="15" t="s">
        <v>161</v>
      </c>
      <c r="H41" s="15" t="s">
        <v>174</v>
      </c>
      <c r="I41" s="15">
        <v>4</v>
      </c>
      <c r="J41" s="15"/>
      <c r="K41" s="15"/>
      <c r="L41" s="15"/>
      <c r="M41" s="15"/>
      <c r="N41" s="15" t="s">
        <v>163</v>
      </c>
      <c r="O41" s="15"/>
      <c r="P41" s="15"/>
      <c r="Q41" s="15" t="s">
        <v>527</v>
      </c>
      <c r="R41" s="15" t="s">
        <v>165</v>
      </c>
      <c r="S41" s="15"/>
      <c r="T41" s="15"/>
      <c r="U41" s="15"/>
      <c r="V41" s="15"/>
      <c r="W41" s="15"/>
      <c r="X41" s="15"/>
      <c r="Y41" s="15" t="s">
        <v>163</v>
      </c>
      <c r="Z41" s="15"/>
      <c r="AA41" s="15"/>
      <c r="AB41" s="15" t="s">
        <v>163</v>
      </c>
      <c r="AC41" s="15"/>
      <c r="AD41" s="15"/>
      <c r="AE41" s="15"/>
      <c r="AF41" s="15"/>
      <c r="AG41" s="15"/>
      <c r="AH41" s="15"/>
      <c r="AI41" s="15" t="s">
        <v>163</v>
      </c>
      <c r="AJ41" s="15"/>
      <c r="AK41" s="16"/>
      <c r="AM41" s="18"/>
      <c r="AN41" s="19" t="s">
        <v>163</v>
      </c>
      <c r="AO41" s="15" t="s">
        <v>163</v>
      </c>
      <c r="AP41" s="15"/>
      <c r="AQ41" s="15"/>
      <c r="AR41" s="15"/>
      <c r="AS41" s="15"/>
      <c r="AT41" s="15" t="s">
        <v>163</v>
      </c>
      <c r="AU41" s="15"/>
      <c r="AV41" s="15"/>
      <c r="AW41" s="15"/>
      <c r="AX41" s="15" t="s">
        <v>163</v>
      </c>
      <c r="AY41" s="15"/>
      <c r="AZ41" s="15"/>
      <c r="BA41" s="15"/>
      <c r="BB41" s="15" t="s">
        <v>528</v>
      </c>
      <c r="BC41" s="15"/>
      <c r="BD41" s="15" t="s">
        <v>176</v>
      </c>
      <c r="BE41" s="15" t="s">
        <v>176</v>
      </c>
      <c r="BF41" s="15"/>
      <c r="BG41" s="15"/>
      <c r="BH41" s="15"/>
      <c r="BI41" s="15"/>
      <c r="BJ41" s="15" t="s">
        <v>163</v>
      </c>
      <c r="BK41" s="15"/>
      <c r="BL41" s="15"/>
      <c r="BM41" s="15"/>
      <c r="BN41" s="15"/>
      <c r="BO41" s="15" t="s">
        <v>169</v>
      </c>
      <c r="BP41" s="15" t="s">
        <v>169</v>
      </c>
      <c r="BQ41" s="15"/>
      <c r="BR41" s="15"/>
      <c r="BS41" s="15"/>
      <c r="BT41" s="15"/>
      <c r="BU41" s="15" t="s">
        <v>529</v>
      </c>
      <c r="BV41" s="15" t="s">
        <v>165</v>
      </c>
      <c r="BW41" s="15" t="s">
        <v>530</v>
      </c>
      <c r="BX41" s="15" t="s">
        <v>163</v>
      </c>
      <c r="BY41" s="15"/>
      <c r="BZ41" s="15"/>
      <c r="CA41" s="15"/>
      <c r="CB41" s="15"/>
      <c r="CC41" s="15"/>
      <c r="CD41" s="15" t="s">
        <v>171</v>
      </c>
      <c r="CE41" s="15"/>
      <c r="CF41" s="15"/>
      <c r="CG41" s="15"/>
      <c r="CH41" s="15" t="s">
        <v>163</v>
      </c>
      <c r="CI41" s="15" t="s">
        <v>163</v>
      </c>
      <c r="CJ41" s="15" t="s">
        <v>163</v>
      </c>
      <c r="CK41" s="15"/>
      <c r="CL41" s="15"/>
      <c r="CM41" s="15"/>
      <c r="CN41" s="15"/>
    </row>
    <row r="42" spans="1:92" hidden="1" x14ac:dyDescent="0.3">
      <c r="A42" s="15">
        <v>38</v>
      </c>
      <c r="B42" s="15">
        <v>1994</v>
      </c>
      <c r="C42" s="15">
        <v>2</v>
      </c>
      <c r="D42" s="39" t="s">
        <v>531</v>
      </c>
      <c r="E42" s="15" t="s">
        <v>159</v>
      </c>
      <c r="F42" s="15" t="s">
        <v>532</v>
      </c>
      <c r="G42" s="15" t="s">
        <v>161</v>
      </c>
      <c r="H42" s="15" t="s">
        <v>174</v>
      </c>
      <c r="I42" s="15">
        <v>4</v>
      </c>
      <c r="J42" s="15"/>
      <c r="K42" s="15"/>
      <c r="L42" s="15"/>
      <c r="M42" s="15"/>
      <c r="N42" s="15" t="s">
        <v>163</v>
      </c>
      <c r="O42" s="15"/>
      <c r="P42" s="15"/>
      <c r="Q42" s="15" t="s">
        <v>533</v>
      </c>
      <c r="R42" s="15" t="s">
        <v>165</v>
      </c>
      <c r="S42" s="15"/>
      <c r="T42" s="15"/>
      <c r="U42" s="15"/>
      <c r="V42" s="15" t="s">
        <v>163</v>
      </c>
      <c r="W42" s="15"/>
      <c r="X42" s="15"/>
      <c r="Y42" s="15"/>
      <c r="Z42" s="15"/>
      <c r="AA42" s="15"/>
      <c r="AB42" s="15" t="s">
        <v>163</v>
      </c>
      <c r="AC42" s="15"/>
      <c r="AD42" s="15"/>
      <c r="AE42" s="15"/>
      <c r="AF42" s="15"/>
      <c r="AG42" s="15"/>
      <c r="AH42" s="15"/>
      <c r="AI42" s="15"/>
      <c r="AJ42" s="15" t="s">
        <v>163</v>
      </c>
      <c r="AK42" s="16"/>
      <c r="AM42" s="18"/>
      <c r="AN42" s="19" t="s">
        <v>163</v>
      </c>
      <c r="AO42" s="15" t="s">
        <v>163</v>
      </c>
      <c r="AP42" s="15"/>
      <c r="AQ42" s="15" t="s">
        <v>163</v>
      </c>
      <c r="AR42" s="15"/>
      <c r="AS42" s="15"/>
      <c r="AT42" s="15"/>
      <c r="AU42" s="15" t="s">
        <v>163</v>
      </c>
      <c r="AV42" s="15" t="s">
        <v>163</v>
      </c>
      <c r="AW42" s="15"/>
      <c r="AX42" s="15" t="s">
        <v>163</v>
      </c>
      <c r="AY42" s="15"/>
      <c r="AZ42" s="15"/>
      <c r="BA42" s="15"/>
      <c r="BB42" s="15" t="s">
        <v>101</v>
      </c>
      <c r="BC42" s="15" t="s">
        <v>534</v>
      </c>
      <c r="BD42" s="15" t="s">
        <v>176</v>
      </c>
      <c r="BE42" s="15" t="s">
        <v>165</v>
      </c>
      <c r="BF42" s="15" t="s">
        <v>535</v>
      </c>
      <c r="BG42" s="15"/>
      <c r="BH42" s="15"/>
      <c r="BI42" s="15"/>
      <c r="BJ42" s="15"/>
      <c r="BK42" s="15" t="s">
        <v>163</v>
      </c>
      <c r="BL42" s="15"/>
      <c r="BM42" s="15"/>
      <c r="BN42" s="15"/>
      <c r="BO42" s="15" t="s">
        <v>316</v>
      </c>
      <c r="BP42" s="15" t="s">
        <v>169</v>
      </c>
      <c r="BQ42" s="15" t="s">
        <v>165</v>
      </c>
      <c r="BR42" s="15" t="s">
        <v>536</v>
      </c>
      <c r="BS42" s="15" t="s">
        <v>165</v>
      </c>
      <c r="BT42" s="15"/>
      <c r="BU42" s="15" t="s">
        <v>537</v>
      </c>
      <c r="BV42" s="15" t="s">
        <v>165</v>
      </c>
      <c r="BW42" s="15" t="s">
        <v>538</v>
      </c>
      <c r="BX42" s="15"/>
      <c r="BY42" s="15"/>
      <c r="BZ42" s="15" t="s">
        <v>163</v>
      </c>
      <c r="CA42" s="15"/>
      <c r="CB42" s="15"/>
      <c r="CC42" s="15"/>
      <c r="CD42" s="15"/>
      <c r="CE42" s="15" t="s">
        <v>184</v>
      </c>
      <c r="CF42" s="15"/>
      <c r="CG42" s="15"/>
      <c r="CH42" s="15"/>
      <c r="CI42" s="15" t="s">
        <v>163</v>
      </c>
      <c r="CJ42" s="15"/>
      <c r="CK42" s="15"/>
      <c r="CL42" s="15"/>
      <c r="CM42" s="15"/>
      <c r="CN42" s="15"/>
    </row>
    <row r="43" spans="1:92" hidden="1" x14ac:dyDescent="0.3">
      <c r="A43" s="15">
        <v>39</v>
      </c>
      <c r="B43" s="15">
        <v>1996</v>
      </c>
      <c r="C43" s="15">
        <v>2</v>
      </c>
      <c r="D43" s="15">
        <v>13</v>
      </c>
      <c r="E43" s="15" t="s">
        <v>258</v>
      </c>
      <c r="F43" s="15" t="s">
        <v>539</v>
      </c>
      <c r="G43" s="15" t="s">
        <v>161</v>
      </c>
      <c r="H43" s="15" t="s">
        <v>174</v>
      </c>
      <c r="I43" s="15">
        <v>4</v>
      </c>
      <c r="J43" s="15"/>
      <c r="K43" s="15"/>
      <c r="L43" s="15"/>
      <c r="M43" s="15"/>
      <c r="N43" s="15" t="s">
        <v>163</v>
      </c>
      <c r="O43" s="15"/>
      <c r="P43" s="15"/>
      <c r="Q43" s="15" t="s">
        <v>540</v>
      </c>
      <c r="R43" s="15" t="s">
        <v>176</v>
      </c>
      <c r="S43" s="15"/>
      <c r="T43" s="15"/>
      <c r="U43" s="15"/>
      <c r="V43" s="15"/>
      <c r="W43" s="15"/>
      <c r="X43" s="15"/>
      <c r="Y43" s="15"/>
      <c r="Z43" s="15"/>
      <c r="AA43" s="15"/>
      <c r="AB43" s="15" t="s">
        <v>163</v>
      </c>
      <c r="AC43" s="15"/>
      <c r="AD43" s="15" t="s">
        <v>163</v>
      </c>
      <c r="AE43" s="15"/>
      <c r="AF43" s="15"/>
      <c r="AG43" s="15"/>
      <c r="AH43" s="15"/>
      <c r="AI43" s="15"/>
      <c r="AJ43" s="15"/>
      <c r="AK43" s="16" t="s">
        <v>163</v>
      </c>
      <c r="AM43" s="18"/>
      <c r="AN43" s="19"/>
      <c r="AO43" s="15"/>
      <c r="AP43" s="15"/>
      <c r="AQ43" s="15"/>
      <c r="AR43" s="15"/>
      <c r="AS43" s="15"/>
      <c r="AT43" s="15"/>
      <c r="AU43" s="15"/>
      <c r="AV43" s="15" t="s">
        <v>163</v>
      </c>
      <c r="AW43" s="15" t="s">
        <v>163</v>
      </c>
      <c r="AX43" s="15" t="s">
        <v>163</v>
      </c>
      <c r="AY43" s="15"/>
      <c r="AZ43" s="15"/>
      <c r="BA43" s="15"/>
      <c r="BB43" s="15" t="s">
        <v>541</v>
      </c>
      <c r="BC43" s="15" t="s">
        <v>542</v>
      </c>
      <c r="BD43" s="15"/>
      <c r="BE43" s="15" t="s">
        <v>165</v>
      </c>
      <c r="BF43" s="15" t="s">
        <v>543</v>
      </c>
      <c r="BG43" s="15"/>
      <c r="BH43" s="15"/>
      <c r="BI43" s="15" t="s">
        <v>163</v>
      </c>
      <c r="BJ43" s="15"/>
      <c r="BK43" s="15"/>
      <c r="BL43" s="15"/>
      <c r="BM43" s="15"/>
      <c r="BN43" s="15"/>
      <c r="BO43" s="15" t="s">
        <v>169</v>
      </c>
      <c r="BP43" s="15" t="s">
        <v>169</v>
      </c>
      <c r="BQ43" s="15" t="s">
        <v>165</v>
      </c>
      <c r="BR43" s="15" t="s">
        <v>544</v>
      </c>
      <c r="BS43" s="15" t="s">
        <v>165</v>
      </c>
      <c r="BT43" s="15" t="s">
        <v>545</v>
      </c>
      <c r="BU43" s="15" t="s">
        <v>537</v>
      </c>
      <c r="BV43" s="15" t="s">
        <v>165</v>
      </c>
      <c r="BW43" s="15" t="s">
        <v>546</v>
      </c>
      <c r="BX43" s="15" t="s">
        <v>163</v>
      </c>
      <c r="BY43" s="15"/>
      <c r="BZ43" s="15"/>
      <c r="CA43" s="15"/>
      <c r="CB43" s="15"/>
      <c r="CC43" s="15"/>
      <c r="CD43" s="15" t="s">
        <v>171</v>
      </c>
      <c r="CE43" s="15"/>
      <c r="CF43" s="15"/>
      <c r="CG43" s="15"/>
      <c r="CH43" s="15" t="s">
        <v>163</v>
      </c>
      <c r="CI43" s="15"/>
      <c r="CJ43" s="15"/>
      <c r="CK43" s="15"/>
      <c r="CL43" s="15"/>
      <c r="CM43" s="15"/>
      <c r="CN43" s="15"/>
    </row>
    <row r="44" spans="1:92" hidden="1" x14ac:dyDescent="0.3">
      <c r="A44" s="15">
        <v>40</v>
      </c>
      <c r="B44" s="15">
        <v>1999</v>
      </c>
      <c r="C44" s="15">
        <v>2</v>
      </c>
      <c r="D44" s="15" t="s">
        <v>1123</v>
      </c>
      <c r="E44" s="15" t="s">
        <v>159</v>
      </c>
      <c r="F44" s="15" t="s">
        <v>547</v>
      </c>
      <c r="G44" s="15" t="s">
        <v>200</v>
      </c>
      <c r="H44" s="15" t="s">
        <v>174</v>
      </c>
      <c r="I44" s="15">
        <v>4</v>
      </c>
      <c r="J44" s="15"/>
      <c r="K44" s="15"/>
      <c r="L44" s="15"/>
      <c r="M44" s="15"/>
      <c r="N44" s="15" t="s">
        <v>163</v>
      </c>
      <c r="O44" s="15"/>
      <c r="P44" s="15"/>
      <c r="Q44" s="15" t="s">
        <v>548</v>
      </c>
      <c r="R44" s="15" t="s">
        <v>165</v>
      </c>
      <c r="S44" s="15"/>
      <c r="T44" s="15" t="s">
        <v>163</v>
      </c>
      <c r="U44" s="15"/>
      <c r="V44" s="15"/>
      <c r="W44" s="15"/>
      <c r="X44" s="15"/>
      <c r="Y44" s="15"/>
      <c r="Z44" s="15"/>
      <c r="AA44" s="15"/>
      <c r="AB44" s="15" t="s">
        <v>163</v>
      </c>
      <c r="AC44" s="15" t="s">
        <v>163</v>
      </c>
      <c r="AD44" s="15"/>
      <c r="AE44" s="15"/>
      <c r="AF44" s="15"/>
      <c r="AG44" s="15"/>
      <c r="AH44" s="15"/>
      <c r="AI44" s="15"/>
      <c r="AJ44" s="15"/>
      <c r="AK44" s="16"/>
      <c r="AL44" s="17" t="s">
        <v>163</v>
      </c>
      <c r="AM44" s="15" t="s">
        <v>214</v>
      </c>
      <c r="AN44" s="19" t="s">
        <v>163</v>
      </c>
      <c r="AO44" s="15"/>
      <c r="AP44" s="15"/>
      <c r="AQ44" s="15"/>
      <c r="AR44" s="15" t="s">
        <v>163</v>
      </c>
      <c r="AS44" s="15"/>
      <c r="AT44" s="15"/>
      <c r="AU44" s="15"/>
      <c r="AV44" s="15"/>
      <c r="AW44" s="15"/>
      <c r="AX44" s="15"/>
      <c r="AY44" s="15" t="s">
        <v>163</v>
      </c>
      <c r="AZ44" s="15" t="s">
        <v>163</v>
      </c>
      <c r="BA44" s="15" t="s">
        <v>549</v>
      </c>
      <c r="BB44" s="15" t="s">
        <v>214</v>
      </c>
      <c r="BC44" s="15" t="s">
        <v>550</v>
      </c>
      <c r="BD44" s="15" t="s">
        <v>176</v>
      </c>
      <c r="BE44" s="15"/>
      <c r="BF44" s="15"/>
      <c r="BG44" s="15" t="s">
        <v>163</v>
      </c>
      <c r="BH44" s="15"/>
      <c r="BI44" s="15"/>
      <c r="BJ44" s="15"/>
      <c r="BK44" s="15"/>
      <c r="BL44" s="15"/>
      <c r="BM44" s="15"/>
      <c r="BN44" s="15"/>
      <c r="BO44" s="15" t="s">
        <v>169</v>
      </c>
      <c r="BP44" s="15" t="s">
        <v>169</v>
      </c>
      <c r="BQ44" s="15" t="s">
        <v>165</v>
      </c>
      <c r="BR44" s="15" t="s">
        <v>551</v>
      </c>
      <c r="BS44" s="15" t="s">
        <v>176</v>
      </c>
      <c r="BT44" s="15" t="s">
        <v>552</v>
      </c>
      <c r="BU44" s="15" t="s">
        <v>553</v>
      </c>
      <c r="BV44" s="15" t="s">
        <v>176</v>
      </c>
      <c r="BW44" s="15" t="s">
        <v>554</v>
      </c>
      <c r="BX44" s="15" t="s">
        <v>163</v>
      </c>
      <c r="BY44" s="15" t="s">
        <v>163</v>
      </c>
      <c r="BZ44" s="15" t="s">
        <v>163</v>
      </c>
      <c r="CA44" s="15"/>
      <c r="CB44" s="15"/>
      <c r="CC44" s="15"/>
      <c r="CD44" s="15"/>
      <c r="CE44" s="15" t="s">
        <v>184</v>
      </c>
      <c r="CF44" s="15"/>
      <c r="CG44" s="15"/>
      <c r="CH44" s="15" t="s">
        <v>163</v>
      </c>
      <c r="CI44" s="15" t="s">
        <v>163</v>
      </c>
      <c r="CJ44" s="15"/>
      <c r="CK44" s="15"/>
      <c r="CL44" s="15"/>
      <c r="CM44" s="15"/>
      <c r="CN44" s="15"/>
    </row>
    <row r="45" spans="1:92" hidden="1" x14ac:dyDescent="0.3">
      <c r="A45" s="15">
        <v>41</v>
      </c>
      <c r="B45" s="15">
        <v>1998</v>
      </c>
      <c r="C45" s="15">
        <v>2</v>
      </c>
      <c r="D45" s="15" t="s">
        <v>1127</v>
      </c>
      <c r="E45" s="15" t="s">
        <v>159</v>
      </c>
      <c r="F45" s="15" t="s">
        <v>556</v>
      </c>
      <c r="G45" s="15" t="s">
        <v>200</v>
      </c>
      <c r="H45" s="15" t="s">
        <v>174</v>
      </c>
      <c r="I45" s="15">
        <v>4</v>
      </c>
      <c r="J45" s="15" t="s">
        <v>163</v>
      </c>
      <c r="K45" s="15"/>
      <c r="L45" s="15"/>
      <c r="M45" s="15"/>
      <c r="N45" s="15"/>
      <c r="O45" s="15"/>
      <c r="P45" s="15"/>
      <c r="Q45" s="15" t="s">
        <v>557</v>
      </c>
      <c r="R45" s="15" t="s">
        <v>176</v>
      </c>
      <c r="S45" s="15" t="s">
        <v>414</v>
      </c>
      <c r="T45" s="15" t="s">
        <v>163</v>
      </c>
      <c r="U45" s="15" t="s">
        <v>163</v>
      </c>
      <c r="V45" s="15"/>
      <c r="W45" s="15"/>
      <c r="X45" s="15"/>
      <c r="Y45" s="15" t="s">
        <v>163</v>
      </c>
      <c r="Z45" s="15"/>
      <c r="AA45" s="15"/>
      <c r="AB45" s="15" t="s">
        <v>163</v>
      </c>
      <c r="AC45" s="15" t="s">
        <v>163</v>
      </c>
      <c r="AD45" s="15"/>
      <c r="AE45" s="15"/>
      <c r="AF45" s="15"/>
      <c r="AG45" s="15"/>
      <c r="AH45" s="15"/>
      <c r="AI45" s="15"/>
      <c r="AJ45" s="15" t="s">
        <v>163</v>
      </c>
      <c r="AK45" s="16"/>
      <c r="AM45" s="18"/>
      <c r="AN45" s="19" t="s">
        <v>163</v>
      </c>
      <c r="AO45" s="15"/>
      <c r="AP45" s="15"/>
      <c r="AQ45" s="15"/>
      <c r="AR45" s="15" t="s">
        <v>163</v>
      </c>
      <c r="AS45" s="15"/>
      <c r="AT45" s="15"/>
      <c r="AU45" s="15"/>
      <c r="AV45" s="15"/>
      <c r="AW45" s="15" t="s">
        <v>163</v>
      </c>
      <c r="AX45" s="15"/>
      <c r="AY45" s="15"/>
      <c r="AZ45" s="15"/>
      <c r="BA45" s="15"/>
      <c r="BB45" s="15" t="s">
        <v>558</v>
      </c>
      <c r="BC45" s="15" t="s">
        <v>559</v>
      </c>
      <c r="BD45" s="15" t="s">
        <v>560</v>
      </c>
      <c r="BE45" s="15" t="s">
        <v>165</v>
      </c>
      <c r="BF45" s="15" t="s">
        <v>561</v>
      </c>
      <c r="BG45" s="15"/>
      <c r="BH45" s="15"/>
      <c r="BI45" s="15" t="s">
        <v>163</v>
      </c>
      <c r="BJ45" s="15"/>
      <c r="BK45" s="15" t="s">
        <v>163</v>
      </c>
      <c r="BL45" s="15"/>
      <c r="BM45" s="15"/>
      <c r="BN45" s="15"/>
      <c r="BO45" s="15" t="s">
        <v>246</v>
      </c>
      <c r="BP45" s="15" t="s">
        <v>181</v>
      </c>
      <c r="BQ45" s="15" t="s">
        <v>165</v>
      </c>
      <c r="BR45" s="15" t="s">
        <v>562</v>
      </c>
      <c r="BS45" s="15" t="s">
        <v>165</v>
      </c>
      <c r="BT45" s="15" t="s">
        <v>563</v>
      </c>
      <c r="BU45" s="15" t="s">
        <v>564</v>
      </c>
      <c r="BV45" s="15" t="s">
        <v>165</v>
      </c>
      <c r="BW45" s="15" t="s">
        <v>565</v>
      </c>
      <c r="BX45" s="15" t="s">
        <v>163</v>
      </c>
      <c r="BY45" s="15"/>
      <c r="BZ45" s="15" t="s">
        <v>163</v>
      </c>
      <c r="CA45" s="15"/>
      <c r="CB45" s="15"/>
      <c r="CC45" s="15"/>
      <c r="CD45" s="15" t="s">
        <v>171</v>
      </c>
      <c r="CE45" s="15"/>
      <c r="CF45" s="15"/>
      <c r="CG45" s="15"/>
      <c r="CH45" s="15" t="s">
        <v>163</v>
      </c>
      <c r="CI45" s="15" t="s">
        <v>163</v>
      </c>
      <c r="CJ45" s="15"/>
      <c r="CK45" s="15"/>
      <c r="CL45" s="15"/>
      <c r="CM45" s="15"/>
      <c r="CN45" s="15"/>
    </row>
    <row r="46" spans="1:92" hidden="1" x14ac:dyDescent="0.3">
      <c r="A46" s="15">
        <v>42</v>
      </c>
      <c r="B46" s="15">
        <v>1999</v>
      </c>
      <c r="C46" s="15">
        <v>1</v>
      </c>
      <c r="D46" s="15">
        <v>6</v>
      </c>
      <c r="E46" s="15" t="s">
        <v>159</v>
      </c>
      <c r="F46" s="15" t="s">
        <v>566</v>
      </c>
      <c r="G46" s="15" t="s">
        <v>200</v>
      </c>
      <c r="H46" s="15" t="s">
        <v>174</v>
      </c>
      <c r="I46" s="15">
        <v>4</v>
      </c>
      <c r="J46" s="15"/>
      <c r="K46" s="15"/>
      <c r="L46" s="15"/>
      <c r="M46" s="15"/>
      <c r="N46" s="15" t="s">
        <v>163</v>
      </c>
      <c r="O46" s="15"/>
      <c r="P46" s="15"/>
      <c r="Q46" s="15" t="s">
        <v>567</v>
      </c>
      <c r="R46" s="15" t="s">
        <v>176</v>
      </c>
      <c r="S46" s="15" t="s">
        <v>568</v>
      </c>
      <c r="T46" s="15"/>
      <c r="U46" s="15"/>
      <c r="V46" s="15"/>
      <c r="W46" s="15"/>
      <c r="X46" s="15"/>
      <c r="Y46" s="15"/>
      <c r="Z46" s="15" t="s">
        <v>163</v>
      </c>
      <c r="AA46" s="15" t="s">
        <v>569</v>
      </c>
      <c r="AB46" s="15" t="s">
        <v>163</v>
      </c>
      <c r="AC46" s="15"/>
      <c r="AD46" s="15"/>
      <c r="AE46" s="15"/>
      <c r="AF46" s="15"/>
      <c r="AG46" s="15"/>
      <c r="AH46" s="15"/>
      <c r="AI46" s="15"/>
      <c r="AJ46" s="15" t="s">
        <v>163</v>
      </c>
      <c r="AK46" s="16"/>
      <c r="AM46" s="18"/>
      <c r="AN46" s="19"/>
      <c r="AO46" s="15"/>
      <c r="AP46" s="15" t="s">
        <v>163</v>
      </c>
      <c r="AQ46" s="15"/>
      <c r="AR46" s="15"/>
      <c r="AS46" s="15"/>
      <c r="AT46" s="15"/>
      <c r="AU46" s="15"/>
      <c r="AV46" s="15" t="s">
        <v>163</v>
      </c>
      <c r="AW46" s="15"/>
      <c r="AX46" s="15"/>
      <c r="AY46" s="15"/>
      <c r="AZ46" s="15" t="s">
        <v>163</v>
      </c>
      <c r="BA46" s="15" t="s">
        <v>570</v>
      </c>
      <c r="BB46" s="15" t="s">
        <v>571</v>
      </c>
      <c r="BC46" s="15" t="s">
        <v>572</v>
      </c>
      <c r="BD46" s="15" t="s">
        <v>176</v>
      </c>
      <c r="BE46" s="15" t="s">
        <v>165</v>
      </c>
      <c r="BF46" s="15" t="s">
        <v>215</v>
      </c>
      <c r="BG46" s="15"/>
      <c r="BH46" s="15"/>
      <c r="BI46" s="15"/>
      <c r="BJ46" s="15"/>
      <c r="BK46" s="15" t="s">
        <v>163</v>
      </c>
      <c r="BL46" s="15"/>
      <c r="BM46" s="15"/>
      <c r="BN46" s="15"/>
      <c r="BO46" s="15" t="s">
        <v>169</v>
      </c>
      <c r="BP46" s="15" t="s">
        <v>181</v>
      </c>
      <c r="BQ46" s="15" t="s">
        <v>165</v>
      </c>
      <c r="BR46" s="15" t="s">
        <v>573</v>
      </c>
      <c r="BS46" s="15" t="s">
        <v>176</v>
      </c>
      <c r="BT46" s="15" t="s">
        <v>574</v>
      </c>
      <c r="BU46" s="15" t="s">
        <v>575</v>
      </c>
      <c r="BV46" s="15" t="s">
        <v>165</v>
      </c>
      <c r="BW46" s="15" t="s">
        <v>576</v>
      </c>
      <c r="BX46" s="15"/>
      <c r="BY46" s="15" t="s">
        <v>163</v>
      </c>
      <c r="BZ46" s="15"/>
      <c r="CA46" s="15"/>
      <c r="CB46" s="15"/>
      <c r="CC46" s="15"/>
      <c r="CD46" s="15" t="s">
        <v>171</v>
      </c>
      <c r="CE46" s="15"/>
      <c r="CF46" s="15"/>
      <c r="CG46" s="15"/>
      <c r="CH46" s="15" t="s">
        <v>163</v>
      </c>
      <c r="CI46" s="15"/>
      <c r="CJ46" s="15"/>
      <c r="CK46" s="15"/>
      <c r="CL46" s="15"/>
      <c r="CM46" s="15"/>
      <c r="CN46" s="15"/>
    </row>
    <row r="47" spans="1:92" hidden="1" x14ac:dyDescent="0.3">
      <c r="A47" s="15">
        <v>43</v>
      </c>
      <c r="B47" s="26"/>
      <c r="C47" s="15">
        <v>1</v>
      </c>
      <c r="D47" s="15" t="s">
        <v>1123</v>
      </c>
      <c r="E47" s="15" t="s">
        <v>258</v>
      </c>
      <c r="F47" s="15" t="s">
        <v>577</v>
      </c>
      <c r="G47" s="15" t="s">
        <v>161</v>
      </c>
      <c r="H47" s="15" t="s">
        <v>174</v>
      </c>
      <c r="I47" s="15">
        <v>4</v>
      </c>
      <c r="J47" s="15"/>
      <c r="K47" s="15"/>
      <c r="L47" s="15"/>
      <c r="M47" s="15"/>
      <c r="N47" s="15" t="s">
        <v>163</v>
      </c>
      <c r="O47" s="15"/>
      <c r="P47" s="15"/>
      <c r="Q47" s="15" t="s">
        <v>578</v>
      </c>
      <c r="R47" s="15" t="s">
        <v>176</v>
      </c>
      <c r="S47" s="15" t="s">
        <v>177</v>
      </c>
      <c r="T47" s="15"/>
      <c r="U47" s="15" t="s">
        <v>163</v>
      </c>
      <c r="V47" s="15"/>
      <c r="W47" s="15"/>
      <c r="X47" s="15"/>
      <c r="Y47" s="15"/>
      <c r="Z47" s="15"/>
      <c r="AA47" s="15"/>
      <c r="AB47" s="15" t="s">
        <v>163</v>
      </c>
      <c r="AC47" s="15" t="s">
        <v>163</v>
      </c>
      <c r="AD47" s="15" t="s">
        <v>163</v>
      </c>
      <c r="AE47" s="15"/>
      <c r="AF47" s="15"/>
      <c r="AG47" s="15"/>
      <c r="AH47" s="15"/>
      <c r="AI47" s="15" t="s">
        <v>163</v>
      </c>
      <c r="AJ47" s="15"/>
      <c r="AK47" s="16"/>
      <c r="AM47" s="18"/>
      <c r="AN47" s="19"/>
      <c r="AO47" s="15" t="s">
        <v>163</v>
      </c>
      <c r="AP47" s="15"/>
      <c r="AQ47" s="15" t="s">
        <v>163</v>
      </c>
      <c r="AR47" s="15"/>
      <c r="AS47" s="15"/>
      <c r="AT47" s="15"/>
      <c r="AU47" s="15" t="s">
        <v>163</v>
      </c>
      <c r="AV47" s="15" t="s">
        <v>163</v>
      </c>
      <c r="AW47" s="15"/>
      <c r="AX47" s="15" t="s">
        <v>163</v>
      </c>
      <c r="AY47" s="15" t="s">
        <v>163</v>
      </c>
      <c r="AZ47" s="15"/>
      <c r="BA47" s="15"/>
      <c r="BB47" s="15" t="s">
        <v>579</v>
      </c>
      <c r="BC47" s="15" t="s">
        <v>580</v>
      </c>
      <c r="BD47" s="15"/>
      <c r="BE47" s="15" t="s">
        <v>165</v>
      </c>
      <c r="BF47" s="15" t="s">
        <v>581</v>
      </c>
      <c r="BG47" s="15" t="s">
        <v>163</v>
      </c>
      <c r="BH47" s="15"/>
      <c r="BI47" s="15"/>
      <c r="BJ47" s="15"/>
      <c r="BK47" s="15"/>
      <c r="BL47" s="15"/>
      <c r="BM47" s="15"/>
      <c r="BN47" s="15"/>
      <c r="BO47" s="15" t="s">
        <v>246</v>
      </c>
      <c r="BP47" s="15" t="s">
        <v>181</v>
      </c>
      <c r="BQ47" s="15"/>
      <c r="BR47" s="15" t="s">
        <v>582</v>
      </c>
      <c r="BS47" s="15" t="s">
        <v>176</v>
      </c>
      <c r="BT47" s="15" t="s">
        <v>583</v>
      </c>
      <c r="BU47" s="15" t="s">
        <v>584</v>
      </c>
      <c r="BV47" s="15" t="s">
        <v>165</v>
      </c>
      <c r="BW47" s="15" t="s">
        <v>585</v>
      </c>
      <c r="BX47" s="15" t="s">
        <v>163</v>
      </c>
      <c r="BY47" s="15"/>
      <c r="BZ47" s="15"/>
      <c r="CA47" s="15"/>
      <c r="CB47" s="15"/>
      <c r="CC47" s="15" t="s">
        <v>211</v>
      </c>
      <c r="CD47" s="15"/>
      <c r="CE47" s="15"/>
      <c r="CF47" s="15"/>
      <c r="CG47" s="15"/>
      <c r="CH47" s="15" t="s">
        <v>163</v>
      </c>
      <c r="CI47" s="15"/>
      <c r="CJ47" s="15"/>
      <c r="CK47" s="15"/>
      <c r="CL47" s="15"/>
      <c r="CM47" s="15"/>
      <c r="CN47" s="15"/>
    </row>
    <row r="48" spans="1:92" hidden="1" x14ac:dyDescent="0.3">
      <c r="A48" s="15">
        <v>44</v>
      </c>
      <c r="B48" s="15">
        <v>1992</v>
      </c>
      <c r="C48" s="15">
        <v>2</v>
      </c>
      <c r="D48" s="15" t="s">
        <v>1123</v>
      </c>
      <c r="E48" s="15" t="s">
        <v>258</v>
      </c>
      <c r="F48" s="15" t="s">
        <v>586</v>
      </c>
      <c r="G48" s="15" t="s">
        <v>161</v>
      </c>
      <c r="H48" s="15" t="s">
        <v>174</v>
      </c>
      <c r="I48" s="15">
        <v>4</v>
      </c>
      <c r="J48" s="15"/>
      <c r="K48" s="15"/>
      <c r="L48" s="15" t="s">
        <v>163</v>
      </c>
      <c r="M48" s="15" t="s">
        <v>163</v>
      </c>
      <c r="N48" s="15" t="s">
        <v>163</v>
      </c>
      <c r="O48" s="15"/>
      <c r="P48" s="15"/>
      <c r="Q48" s="15" t="s">
        <v>587</v>
      </c>
      <c r="R48" s="15" t="s">
        <v>165</v>
      </c>
      <c r="S48" s="15"/>
      <c r="T48" s="15"/>
      <c r="U48" s="15"/>
      <c r="V48" s="15" t="s">
        <v>163</v>
      </c>
      <c r="W48" s="15"/>
      <c r="X48" s="15"/>
      <c r="Y48" s="15"/>
      <c r="Z48" s="15"/>
      <c r="AA48" s="15"/>
      <c r="AB48" s="15" t="s">
        <v>163</v>
      </c>
      <c r="AC48" s="15"/>
      <c r="AD48" s="15" t="s">
        <v>163</v>
      </c>
      <c r="AE48" s="15"/>
      <c r="AF48" s="15"/>
      <c r="AG48" s="15"/>
      <c r="AH48" s="15"/>
      <c r="AI48" s="15"/>
      <c r="AJ48" s="15" t="s">
        <v>163</v>
      </c>
      <c r="AK48" s="16"/>
      <c r="AM48" s="18"/>
      <c r="AN48" s="19"/>
      <c r="AO48" s="15"/>
      <c r="AP48" s="15"/>
      <c r="AQ48" s="15"/>
      <c r="AR48" s="15"/>
      <c r="AS48" s="15"/>
      <c r="AT48" s="15"/>
      <c r="AU48" s="15"/>
      <c r="AV48" s="15"/>
      <c r="AW48" s="15" t="s">
        <v>163</v>
      </c>
      <c r="AX48" s="15" t="s">
        <v>163</v>
      </c>
      <c r="AY48" s="15"/>
      <c r="AZ48" s="15" t="s">
        <v>163</v>
      </c>
      <c r="BA48" s="15" t="s">
        <v>588</v>
      </c>
      <c r="BB48" s="15" t="s">
        <v>589</v>
      </c>
      <c r="BC48" s="15" t="s">
        <v>590</v>
      </c>
      <c r="BD48" s="15" t="s">
        <v>591</v>
      </c>
      <c r="BE48" s="15" t="s">
        <v>165</v>
      </c>
      <c r="BF48" s="15" t="s">
        <v>592</v>
      </c>
      <c r="BG48" s="15" t="s">
        <v>163</v>
      </c>
      <c r="BH48" s="15"/>
      <c r="BI48" s="15"/>
      <c r="BJ48" s="15"/>
      <c r="BK48" s="15" t="s">
        <v>163</v>
      </c>
      <c r="BL48" s="15"/>
      <c r="BM48" s="15"/>
      <c r="BN48" s="15"/>
      <c r="BO48" s="15" t="s">
        <v>316</v>
      </c>
      <c r="BP48" s="15" t="s">
        <v>316</v>
      </c>
      <c r="BQ48" s="15" t="s">
        <v>165</v>
      </c>
      <c r="BR48" s="15" t="s">
        <v>593</v>
      </c>
      <c r="BS48" s="15" t="s">
        <v>165</v>
      </c>
      <c r="BT48" s="15" t="s">
        <v>594</v>
      </c>
      <c r="BU48" s="15" t="s">
        <v>595</v>
      </c>
      <c r="BV48" s="15" t="s">
        <v>165</v>
      </c>
      <c r="BW48" s="15" t="s">
        <v>596</v>
      </c>
      <c r="BX48" s="15" t="s">
        <v>163</v>
      </c>
      <c r="BY48" s="15"/>
      <c r="BZ48" s="15"/>
      <c r="CA48" s="15" t="s">
        <v>163</v>
      </c>
      <c r="CB48" s="15" t="s">
        <v>138</v>
      </c>
      <c r="CC48" s="15"/>
      <c r="CD48" s="15" t="s">
        <v>171</v>
      </c>
      <c r="CE48" s="15"/>
      <c r="CF48" s="15"/>
      <c r="CG48" s="15"/>
      <c r="CH48" s="15" t="s">
        <v>163</v>
      </c>
      <c r="CI48" s="15"/>
      <c r="CJ48" s="15" t="s">
        <v>163</v>
      </c>
      <c r="CK48" s="15"/>
      <c r="CL48" s="15"/>
      <c r="CM48" s="15"/>
      <c r="CN48" s="15"/>
    </row>
    <row r="49" spans="1:92" s="25" customFormat="1" x14ac:dyDescent="0.3">
      <c r="A49" s="20">
        <v>45</v>
      </c>
      <c r="B49" s="20">
        <v>1998</v>
      </c>
      <c r="C49" s="20">
        <v>1</v>
      </c>
      <c r="D49" s="20">
        <v>12</v>
      </c>
      <c r="E49" s="20"/>
      <c r="F49" s="20" t="s">
        <v>598</v>
      </c>
      <c r="G49" s="20" t="s">
        <v>161</v>
      </c>
      <c r="H49" s="20">
        <v>2016</v>
      </c>
      <c r="I49" s="20">
        <v>4</v>
      </c>
      <c r="J49" s="20"/>
      <c r="K49" s="20"/>
      <c r="L49" s="20" t="s">
        <v>163</v>
      </c>
      <c r="M49" s="20"/>
      <c r="N49" s="20" t="s">
        <v>163</v>
      </c>
      <c r="O49" s="20"/>
      <c r="P49" s="20"/>
      <c r="Q49" s="20" t="s">
        <v>599</v>
      </c>
      <c r="R49" s="20" t="s">
        <v>176</v>
      </c>
      <c r="S49" s="20" t="s">
        <v>600</v>
      </c>
      <c r="T49" s="20"/>
      <c r="U49" s="20"/>
      <c r="V49" s="20" t="s">
        <v>163</v>
      </c>
      <c r="W49" s="20"/>
      <c r="X49" s="20"/>
      <c r="Y49" s="20"/>
      <c r="Z49" s="20"/>
      <c r="AA49" s="20"/>
      <c r="AB49" s="20" t="s">
        <v>163</v>
      </c>
      <c r="AC49" s="20"/>
      <c r="AD49" s="20" t="s">
        <v>163</v>
      </c>
      <c r="AE49" s="20"/>
      <c r="AF49" s="20"/>
      <c r="AG49" s="20"/>
      <c r="AH49" s="20" t="s">
        <v>601</v>
      </c>
      <c r="AI49" s="20"/>
      <c r="AJ49" s="20" t="s">
        <v>163</v>
      </c>
      <c r="AK49" s="21"/>
      <c r="AL49" s="22"/>
      <c r="AM49" s="23"/>
      <c r="AN49" s="24"/>
      <c r="AO49" s="20"/>
      <c r="AP49" s="20"/>
      <c r="AQ49" s="20" t="s">
        <v>163</v>
      </c>
      <c r="AR49" s="20"/>
      <c r="AS49" s="20"/>
      <c r="AT49" s="20" t="s">
        <v>163</v>
      </c>
      <c r="AU49" s="20" t="s">
        <v>163</v>
      </c>
      <c r="AV49" s="20"/>
      <c r="AW49" s="20"/>
      <c r="AX49" s="20"/>
      <c r="AY49" s="20"/>
      <c r="AZ49" s="20"/>
      <c r="BA49" s="20"/>
      <c r="BB49" s="20" t="s">
        <v>602</v>
      </c>
      <c r="BC49" s="20" t="s">
        <v>603</v>
      </c>
      <c r="BD49" s="20"/>
      <c r="BE49" s="20" t="s">
        <v>165</v>
      </c>
      <c r="BF49" s="20" t="s">
        <v>604</v>
      </c>
      <c r="BG49" s="20" t="s">
        <v>163</v>
      </c>
      <c r="BH49" s="20"/>
      <c r="BI49" s="20" t="s">
        <v>163</v>
      </c>
      <c r="BJ49" s="20" t="s">
        <v>163</v>
      </c>
      <c r="BK49" s="20" t="s">
        <v>163</v>
      </c>
      <c r="BL49" s="20"/>
      <c r="BM49" s="20"/>
      <c r="BN49" s="20"/>
      <c r="BO49" s="20" t="s">
        <v>246</v>
      </c>
      <c r="BP49" s="20" t="s">
        <v>181</v>
      </c>
      <c r="BQ49" s="20" t="s">
        <v>176</v>
      </c>
      <c r="BR49" s="20"/>
      <c r="BS49" s="20" t="s">
        <v>176</v>
      </c>
      <c r="BT49" s="20" t="s">
        <v>605</v>
      </c>
      <c r="BU49" s="20" t="s">
        <v>606</v>
      </c>
      <c r="BV49" s="20"/>
      <c r="BW49" s="20" t="s">
        <v>607</v>
      </c>
      <c r="BX49" s="20" t="s">
        <v>163</v>
      </c>
      <c r="BY49" s="20" t="s">
        <v>163</v>
      </c>
      <c r="BZ49" s="20" t="s">
        <v>163</v>
      </c>
      <c r="CA49" s="20"/>
      <c r="CB49" s="20"/>
      <c r="CC49" s="20"/>
      <c r="CD49" s="20"/>
      <c r="CE49" s="20" t="s">
        <v>184</v>
      </c>
      <c r="CF49" s="20"/>
      <c r="CG49" s="20"/>
      <c r="CH49" s="20" t="s">
        <v>163</v>
      </c>
      <c r="CI49" s="20"/>
      <c r="CJ49" s="20"/>
      <c r="CK49" s="20" t="s">
        <v>163</v>
      </c>
      <c r="CL49" s="20" t="s">
        <v>163</v>
      </c>
      <c r="CM49" s="20"/>
      <c r="CN49" s="20"/>
    </row>
    <row r="50" spans="1:92" hidden="1" x14ac:dyDescent="0.3">
      <c r="A50" s="15">
        <v>46</v>
      </c>
      <c r="B50" s="15">
        <v>2000</v>
      </c>
      <c r="C50" s="15">
        <v>1</v>
      </c>
      <c r="D50" s="26"/>
      <c r="E50" s="15" t="s">
        <v>159</v>
      </c>
      <c r="F50" s="15" t="s">
        <v>515</v>
      </c>
      <c r="G50" s="15" t="s">
        <v>161</v>
      </c>
      <c r="H50" s="15" t="s">
        <v>174</v>
      </c>
      <c r="I50" s="15">
        <v>4</v>
      </c>
      <c r="J50" s="15"/>
      <c r="K50" s="15"/>
      <c r="L50" s="15"/>
      <c r="M50" s="15"/>
      <c r="N50" s="15" t="s">
        <v>163</v>
      </c>
      <c r="O50" s="15"/>
      <c r="P50" s="15"/>
      <c r="Q50" s="15" t="s">
        <v>608</v>
      </c>
      <c r="R50" s="15" t="s">
        <v>165</v>
      </c>
      <c r="S50" s="15"/>
      <c r="T50" s="15"/>
      <c r="U50" s="15" t="s">
        <v>163</v>
      </c>
      <c r="V50" s="15"/>
      <c r="W50" s="15"/>
      <c r="X50" s="15" t="s">
        <v>163</v>
      </c>
      <c r="Y50" s="15"/>
      <c r="Z50" s="15"/>
      <c r="AA50" s="15"/>
      <c r="AB50" s="15"/>
      <c r="AC50" s="15" t="s">
        <v>163</v>
      </c>
      <c r="AD50" s="15"/>
      <c r="AE50" s="15" t="s">
        <v>163</v>
      </c>
      <c r="AF50" s="15"/>
      <c r="AG50" s="15"/>
      <c r="AH50" s="15"/>
      <c r="AI50" s="15"/>
      <c r="AJ50" s="15" t="s">
        <v>163</v>
      </c>
      <c r="AK50" s="16"/>
      <c r="AM50" s="18"/>
      <c r="AN50" s="19"/>
      <c r="AO50" s="15"/>
      <c r="AP50" s="15"/>
      <c r="AQ50" s="15"/>
      <c r="AR50" s="15" t="s">
        <v>163</v>
      </c>
      <c r="AS50" s="15" t="s">
        <v>163</v>
      </c>
      <c r="AT50" s="15"/>
      <c r="AU50" s="15"/>
      <c r="AV50" s="15"/>
      <c r="AW50" s="15"/>
      <c r="AX50" s="15"/>
      <c r="AY50" s="15"/>
      <c r="AZ50" s="15"/>
      <c r="BA50" s="15"/>
      <c r="BB50" s="15" t="s">
        <v>609</v>
      </c>
      <c r="BC50" s="15" t="s">
        <v>610</v>
      </c>
      <c r="BD50" s="15" t="s">
        <v>176</v>
      </c>
      <c r="BE50" s="15" t="s">
        <v>165</v>
      </c>
      <c r="BF50" s="15" t="s">
        <v>328</v>
      </c>
      <c r="BG50" s="15" t="s">
        <v>163</v>
      </c>
      <c r="BH50" s="15" t="s">
        <v>163</v>
      </c>
      <c r="BI50" s="15"/>
      <c r="BJ50" s="15"/>
      <c r="BK50" s="15" t="s">
        <v>163</v>
      </c>
      <c r="BL50" s="15"/>
      <c r="BM50" s="15"/>
      <c r="BN50" s="15"/>
      <c r="BO50" s="15" t="s">
        <v>181</v>
      </c>
      <c r="BP50" s="15" t="s">
        <v>181</v>
      </c>
      <c r="BQ50" s="15" t="s">
        <v>165</v>
      </c>
      <c r="BR50" s="15" t="s">
        <v>611</v>
      </c>
      <c r="BS50" s="15" t="s">
        <v>176</v>
      </c>
      <c r="BT50" s="15" t="s">
        <v>612</v>
      </c>
      <c r="BU50" s="15" t="s">
        <v>613</v>
      </c>
      <c r="BV50" s="15" t="s">
        <v>165</v>
      </c>
      <c r="BW50" s="15" t="s">
        <v>614</v>
      </c>
      <c r="BX50" s="15" t="s">
        <v>163</v>
      </c>
      <c r="BY50" s="15" t="s">
        <v>163</v>
      </c>
      <c r="BZ50" s="15" t="s">
        <v>163</v>
      </c>
      <c r="CA50" s="15"/>
      <c r="CB50" s="15"/>
      <c r="CC50" s="15"/>
      <c r="CD50" s="15" t="s">
        <v>171</v>
      </c>
      <c r="CE50" s="15"/>
      <c r="CF50" s="15"/>
      <c r="CG50" s="15"/>
      <c r="CH50" s="15" t="s">
        <v>163</v>
      </c>
      <c r="CI50" s="15" t="s">
        <v>163</v>
      </c>
      <c r="CJ50" s="15"/>
      <c r="CK50" s="15"/>
      <c r="CL50" s="15"/>
      <c r="CM50" s="15"/>
      <c r="CN50" s="15"/>
    </row>
    <row r="51" spans="1:92" hidden="1" x14ac:dyDescent="0.3">
      <c r="A51" s="15">
        <v>47</v>
      </c>
      <c r="B51" s="15">
        <v>1990</v>
      </c>
      <c r="C51" s="15">
        <v>1</v>
      </c>
      <c r="D51" s="26"/>
      <c r="E51" s="15" t="s">
        <v>159</v>
      </c>
      <c r="F51" s="15" t="s">
        <v>615</v>
      </c>
      <c r="G51" s="15" t="s">
        <v>161</v>
      </c>
      <c r="H51" s="15" t="s">
        <v>174</v>
      </c>
      <c r="I51" s="15">
        <v>4</v>
      </c>
      <c r="J51" s="15"/>
      <c r="K51" s="15" t="s">
        <v>163</v>
      </c>
      <c r="L51" s="15" t="s">
        <v>163</v>
      </c>
      <c r="M51" s="15" t="s">
        <v>163</v>
      </c>
      <c r="N51" s="15"/>
      <c r="O51" s="15"/>
      <c r="P51" s="15"/>
      <c r="Q51" s="15" t="s">
        <v>616</v>
      </c>
      <c r="R51" s="15" t="s">
        <v>165</v>
      </c>
      <c r="S51" s="15"/>
      <c r="T51" s="15"/>
      <c r="U51" s="15" t="s">
        <v>163</v>
      </c>
      <c r="V51" s="15" t="s">
        <v>163</v>
      </c>
      <c r="W51" s="15"/>
      <c r="X51" s="15"/>
      <c r="Y51" s="15"/>
      <c r="Z51" s="15" t="s">
        <v>163</v>
      </c>
      <c r="AA51" s="15" t="s">
        <v>617</v>
      </c>
      <c r="AB51" s="15" t="s">
        <v>163</v>
      </c>
      <c r="AC51" s="15"/>
      <c r="AD51" s="15"/>
      <c r="AE51" s="15"/>
      <c r="AF51" s="15"/>
      <c r="AG51" s="15"/>
      <c r="AH51" s="15"/>
      <c r="AI51" s="15"/>
      <c r="AJ51" s="15" t="s">
        <v>163</v>
      </c>
      <c r="AK51" s="16"/>
      <c r="AM51" s="18"/>
      <c r="AN51" s="19"/>
      <c r="AO51" s="15" t="s">
        <v>163</v>
      </c>
      <c r="AP51" s="15" t="s">
        <v>163</v>
      </c>
      <c r="AQ51" s="15"/>
      <c r="AR51" s="15"/>
      <c r="AS51" s="15"/>
      <c r="AT51" s="15" t="s">
        <v>163</v>
      </c>
      <c r="AU51" s="15"/>
      <c r="AV51" s="15" t="s">
        <v>163</v>
      </c>
      <c r="AW51" s="15"/>
      <c r="AX51" s="15"/>
      <c r="AY51" s="15"/>
      <c r="AZ51" s="15" t="s">
        <v>163</v>
      </c>
      <c r="BA51" s="15" t="s">
        <v>618</v>
      </c>
      <c r="BB51" s="15" t="s">
        <v>619</v>
      </c>
      <c r="BC51" s="15" t="s">
        <v>620</v>
      </c>
      <c r="BD51" s="15" t="s">
        <v>621</v>
      </c>
      <c r="BE51" s="15" t="s">
        <v>165</v>
      </c>
      <c r="BF51" s="15" t="s">
        <v>622</v>
      </c>
      <c r="BG51" s="15" t="s">
        <v>163</v>
      </c>
      <c r="BH51" s="15" t="s">
        <v>163</v>
      </c>
      <c r="BI51" s="15" t="s">
        <v>163</v>
      </c>
      <c r="BJ51" s="15" t="s">
        <v>163</v>
      </c>
      <c r="BK51" s="15" t="s">
        <v>163</v>
      </c>
      <c r="BL51" s="15" t="s">
        <v>163</v>
      </c>
      <c r="BM51" s="15"/>
      <c r="BN51" s="15"/>
      <c r="BO51" s="15" t="s">
        <v>169</v>
      </c>
      <c r="BP51" s="15" t="s">
        <v>169</v>
      </c>
      <c r="BQ51" s="15" t="s">
        <v>176</v>
      </c>
      <c r="BR51" s="15" t="s">
        <v>623</v>
      </c>
      <c r="BS51" s="15" t="s">
        <v>176</v>
      </c>
      <c r="BT51" s="15" t="s">
        <v>624</v>
      </c>
      <c r="BU51" s="15" t="s">
        <v>625</v>
      </c>
      <c r="BV51" s="15" t="s">
        <v>165</v>
      </c>
      <c r="BW51" s="15"/>
      <c r="BX51" s="15" t="s">
        <v>163</v>
      </c>
      <c r="BY51" s="15" t="s">
        <v>163</v>
      </c>
      <c r="BZ51" s="15" t="s">
        <v>163</v>
      </c>
      <c r="CA51" s="15"/>
      <c r="CB51" s="15"/>
      <c r="CC51" s="15"/>
      <c r="CD51" s="15"/>
      <c r="CE51" s="15"/>
      <c r="CF51" s="15"/>
      <c r="CG51" s="15"/>
      <c r="CH51" s="15" t="s">
        <v>163</v>
      </c>
      <c r="CI51" s="15" t="s">
        <v>163</v>
      </c>
      <c r="CJ51" s="15" t="s">
        <v>163</v>
      </c>
      <c r="CK51" s="15" t="s">
        <v>163</v>
      </c>
      <c r="CL51" s="15"/>
      <c r="CM51" s="15"/>
      <c r="CN51" s="15"/>
    </row>
    <row r="52" spans="1:92" hidden="1" x14ac:dyDescent="0.3">
      <c r="A52" s="15">
        <v>48</v>
      </c>
      <c r="B52" s="26"/>
      <c r="C52" s="15">
        <v>1</v>
      </c>
      <c r="D52" s="26"/>
      <c r="E52" s="15" t="s">
        <v>159</v>
      </c>
      <c r="F52" s="15" t="s">
        <v>626</v>
      </c>
      <c r="G52" s="15" t="s">
        <v>200</v>
      </c>
      <c r="H52" s="15" t="s">
        <v>174</v>
      </c>
      <c r="I52" s="15">
        <v>4</v>
      </c>
      <c r="J52" s="15"/>
      <c r="K52" s="15"/>
      <c r="L52" s="15"/>
      <c r="M52" s="15"/>
      <c r="N52" s="15" t="s">
        <v>163</v>
      </c>
      <c r="O52" s="15"/>
      <c r="P52" s="15"/>
      <c r="Q52" s="15" t="s">
        <v>627</v>
      </c>
      <c r="R52" s="15" t="s">
        <v>165</v>
      </c>
      <c r="S52" s="15"/>
      <c r="T52" s="15"/>
      <c r="U52" s="15"/>
      <c r="V52" s="15"/>
      <c r="W52" s="15"/>
      <c r="X52" s="15"/>
      <c r="Y52" s="15" t="s">
        <v>163</v>
      </c>
      <c r="Z52" s="15"/>
      <c r="AA52" s="15"/>
      <c r="AB52" s="15" t="s">
        <v>163</v>
      </c>
      <c r="AC52" s="15"/>
      <c r="AD52" s="15"/>
      <c r="AE52" s="15"/>
      <c r="AF52" s="15" t="s">
        <v>163</v>
      </c>
      <c r="AG52" s="15" t="s">
        <v>628</v>
      </c>
      <c r="AH52" s="15"/>
      <c r="AI52" s="15"/>
      <c r="AJ52" s="15"/>
      <c r="AK52" s="16" t="s">
        <v>163</v>
      </c>
      <c r="AM52" s="18"/>
      <c r="AN52" s="19"/>
      <c r="AO52" s="15" t="s">
        <v>163</v>
      </c>
      <c r="AP52" s="15"/>
      <c r="AQ52" s="15"/>
      <c r="AR52" s="15"/>
      <c r="AS52" s="15"/>
      <c r="AT52" s="15"/>
      <c r="AU52" s="15"/>
      <c r="AV52" s="15"/>
      <c r="AW52" s="15"/>
      <c r="AX52" s="15"/>
      <c r="AY52" s="15" t="s">
        <v>163</v>
      </c>
      <c r="AZ52" s="15"/>
      <c r="BA52" s="15"/>
      <c r="BB52" s="15" t="s">
        <v>629</v>
      </c>
      <c r="BC52" s="15" t="s">
        <v>630</v>
      </c>
      <c r="BD52" s="15" t="s">
        <v>176</v>
      </c>
      <c r="BE52" s="15" t="s">
        <v>165</v>
      </c>
      <c r="BF52" s="15"/>
      <c r="BG52" s="15"/>
      <c r="BH52" s="15"/>
      <c r="BI52" s="15"/>
      <c r="BJ52" s="15" t="s">
        <v>163</v>
      </c>
      <c r="BK52" s="15"/>
      <c r="BL52" s="15" t="s">
        <v>163</v>
      </c>
      <c r="BM52" s="15"/>
      <c r="BN52" s="15"/>
      <c r="BO52" s="15" t="s">
        <v>169</v>
      </c>
      <c r="BP52" s="15" t="s">
        <v>169</v>
      </c>
      <c r="BQ52" s="15" t="s">
        <v>165</v>
      </c>
      <c r="BR52" s="15"/>
      <c r="BS52" s="15" t="s">
        <v>176</v>
      </c>
      <c r="BT52" s="15" t="s">
        <v>631</v>
      </c>
      <c r="BU52" s="15" t="s">
        <v>632</v>
      </c>
      <c r="BV52" s="15" t="s">
        <v>176</v>
      </c>
      <c r="BW52" s="15" t="s">
        <v>633</v>
      </c>
      <c r="BX52" s="15"/>
      <c r="BY52" s="15" t="s">
        <v>163</v>
      </c>
      <c r="BZ52" s="15"/>
      <c r="CA52" s="15"/>
      <c r="CB52" s="15"/>
      <c r="CC52" s="15"/>
      <c r="CD52" s="15" t="s">
        <v>171</v>
      </c>
      <c r="CE52" s="15"/>
      <c r="CF52" s="15"/>
      <c r="CG52" s="15"/>
      <c r="CH52" s="15" t="s">
        <v>163</v>
      </c>
      <c r="CI52" s="15"/>
      <c r="CJ52" s="15"/>
      <c r="CK52" s="15"/>
      <c r="CL52" s="15"/>
      <c r="CM52" s="15"/>
      <c r="CN52" s="15"/>
    </row>
    <row r="53" spans="1:92" hidden="1" x14ac:dyDescent="0.3">
      <c r="A53" s="15">
        <v>49</v>
      </c>
      <c r="B53" s="15">
        <v>1994</v>
      </c>
      <c r="C53" s="15">
        <v>2</v>
      </c>
      <c r="D53" s="15" t="s">
        <v>1123</v>
      </c>
      <c r="E53" s="15" t="s">
        <v>258</v>
      </c>
      <c r="F53" s="15" t="s">
        <v>634</v>
      </c>
      <c r="G53" s="15" t="s">
        <v>161</v>
      </c>
      <c r="H53" s="15" t="s">
        <v>174</v>
      </c>
      <c r="I53" s="15">
        <v>4</v>
      </c>
      <c r="J53" s="15"/>
      <c r="K53" s="15"/>
      <c r="L53" s="15"/>
      <c r="M53" s="15"/>
      <c r="N53" s="15" t="s">
        <v>163</v>
      </c>
      <c r="O53" s="15"/>
      <c r="P53" s="15"/>
      <c r="Q53" s="15" t="s">
        <v>635</v>
      </c>
      <c r="R53" s="15" t="s">
        <v>165</v>
      </c>
      <c r="S53" s="15"/>
      <c r="T53" s="15"/>
      <c r="U53" s="15"/>
      <c r="V53" s="15"/>
      <c r="W53" s="15"/>
      <c r="X53" s="15" t="s">
        <v>163</v>
      </c>
      <c r="Y53" s="15" t="s">
        <v>163</v>
      </c>
      <c r="Z53" s="15"/>
      <c r="AA53" s="15"/>
      <c r="AB53" s="15"/>
      <c r="AC53" s="15"/>
      <c r="AD53" s="15" t="s">
        <v>163</v>
      </c>
      <c r="AE53" s="15"/>
      <c r="AF53" s="15"/>
      <c r="AG53" s="15"/>
      <c r="AH53" s="15"/>
      <c r="AI53" s="15" t="s">
        <v>163</v>
      </c>
      <c r="AJ53" s="15"/>
      <c r="AK53" s="16"/>
      <c r="AM53" s="18"/>
      <c r="AN53" s="19"/>
      <c r="AO53" s="15" t="s">
        <v>163</v>
      </c>
      <c r="AP53" s="15"/>
      <c r="AQ53" s="15" t="s">
        <v>163</v>
      </c>
      <c r="AR53" s="15" t="s">
        <v>163</v>
      </c>
      <c r="AS53" s="15"/>
      <c r="AT53" s="15"/>
      <c r="AU53" s="15"/>
      <c r="AV53" s="15"/>
      <c r="AW53" s="15" t="s">
        <v>163</v>
      </c>
      <c r="AX53" s="15"/>
      <c r="AY53" s="15"/>
      <c r="AZ53" s="15" t="s">
        <v>163</v>
      </c>
      <c r="BA53" s="15" t="s">
        <v>636</v>
      </c>
      <c r="BB53" s="15" t="s">
        <v>637</v>
      </c>
      <c r="BC53" s="15" t="s">
        <v>638</v>
      </c>
      <c r="BD53" s="15" t="s">
        <v>639</v>
      </c>
      <c r="BE53" s="15" t="s">
        <v>165</v>
      </c>
      <c r="BF53" s="15" t="s">
        <v>640</v>
      </c>
      <c r="BG53" s="15"/>
      <c r="BH53" s="15" t="s">
        <v>163</v>
      </c>
      <c r="BI53" s="15" t="s">
        <v>163</v>
      </c>
      <c r="BJ53" s="15" t="s">
        <v>163</v>
      </c>
      <c r="BK53" s="15" t="s">
        <v>163</v>
      </c>
      <c r="BL53" s="15"/>
      <c r="BM53" s="15" t="s">
        <v>163</v>
      </c>
      <c r="BN53" s="15" t="s">
        <v>641</v>
      </c>
      <c r="BO53" s="15" t="s">
        <v>169</v>
      </c>
      <c r="BP53" s="15" t="s">
        <v>181</v>
      </c>
      <c r="BQ53" s="15" t="s">
        <v>176</v>
      </c>
      <c r="BR53" s="15" t="s">
        <v>642</v>
      </c>
      <c r="BS53" s="15" t="s">
        <v>165</v>
      </c>
      <c r="BT53" s="15"/>
      <c r="BU53" s="15" t="s">
        <v>643</v>
      </c>
      <c r="BV53" s="15" t="s">
        <v>165</v>
      </c>
      <c r="BW53" s="15" t="s">
        <v>644</v>
      </c>
      <c r="BX53" s="15" t="s">
        <v>163</v>
      </c>
      <c r="BY53" s="15" t="s">
        <v>163</v>
      </c>
      <c r="BZ53" s="15" t="s">
        <v>163</v>
      </c>
      <c r="CA53" s="15" t="s">
        <v>163</v>
      </c>
      <c r="CB53" s="15" t="s">
        <v>645</v>
      </c>
      <c r="CC53" s="15" t="s">
        <v>211</v>
      </c>
      <c r="CD53" s="15" t="s">
        <v>171</v>
      </c>
      <c r="CE53" s="15" t="s">
        <v>184</v>
      </c>
      <c r="CF53" s="15"/>
      <c r="CG53" s="15"/>
      <c r="CH53" s="15"/>
      <c r="CI53" s="15" t="s">
        <v>163</v>
      </c>
      <c r="CJ53" s="15"/>
      <c r="CK53" s="15" t="s">
        <v>163</v>
      </c>
      <c r="CL53" s="15"/>
      <c r="CM53" s="15"/>
      <c r="CN53" s="15"/>
    </row>
    <row r="54" spans="1:92" hidden="1" x14ac:dyDescent="0.3">
      <c r="A54" s="15">
        <v>50</v>
      </c>
      <c r="B54" s="15">
        <v>1999</v>
      </c>
      <c r="C54" s="15">
        <v>1</v>
      </c>
      <c r="D54" s="15" t="s">
        <v>292</v>
      </c>
      <c r="E54" s="15" t="s">
        <v>159</v>
      </c>
      <c r="F54" s="15" t="s">
        <v>646</v>
      </c>
      <c r="G54" s="15" t="s">
        <v>200</v>
      </c>
      <c r="H54" s="15" t="s">
        <v>174</v>
      </c>
      <c r="I54" s="15">
        <v>4</v>
      </c>
      <c r="J54" s="15"/>
      <c r="K54" s="15"/>
      <c r="L54" s="15"/>
      <c r="M54" s="15"/>
      <c r="N54" s="15" t="s">
        <v>163</v>
      </c>
      <c r="O54" s="15"/>
      <c r="P54" s="15"/>
      <c r="Q54" s="15" t="s">
        <v>647</v>
      </c>
      <c r="R54" s="15" t="s">
        <v>165</v>
      </c>
      <c r="S54" s="15"/>
      <c r="T54" s="15" t="s">
        <v>163</v>
      </c>
      <c r="U54" s="15" t="s">
        <v>163</v>
      </c>
      <c r="V54" s="15"/>
      <c r="W54" s="15"/>
      <c r="X54" s="15"/>
      <c r="Y54" s="15"/>
      <c r="Z54" s="15"/>
      <c r="AA54" s="15"/>
      <c r="AB54" s="15"/>
      <c r="AC54" s="15" t="s">
        <v>163</v>
      </c>
      <c r="AD54" s="15"/>
      <c r="AE54" s="15" t="s">
        <v>163</v>
      </c>
      <c r="AF54" s="15"/>
      <c r="AG54" s="15"/>
      <c r="AH54" s="15"/>
      <c r="AI54" s="15" t="s">
        <v>163</v>
      </c>
      <c r="AJ54" s="15"/>
      <c r="AK54" s="16"/>
      <c r="AM54" s="18"/>
      <c r="AN54" s="19"/>
      <c r="AO54" s="15"/>
      <c r="AP54" s="15"/>
      <c r="AQ54" s="15"/>
      <c r="AR54" s="15" t="s">
        <v>163</v>
      </c>
      <c r="AS54" s="15"/>
      <c r="AT54" s="15"/>
      <c r="AU54" s="15"/>
      <c r="AV54" s="15"/>
      <c r="AW54" s="15"/>
      <c r="AX54" s="15"/>
      <c r="AY54" s="15" t="s">
        <v>163</v>
      </c>
      <c r="AZ54" s="15"/>
      <c r="BA54" s="15"/>
      <c r="BB54" s="15" t="s">
        <v>648</v>
      </c>
      <c r="BC54" s="15" t="s">
        <v>649</v>
      </c>
      <c r="BD54" s="15"/>
      <c r="BE54" s="15" t="s">
        <v>165</v>
      </c>
      <c r="BF54" s="15" t="s">
        <v>127</v>
      </c>
      <c r="BG54" s="15"/>
      <c r="BH54" s="15"/>
      <c r="BI54" s="15"/>
      <c r="BJ54" s="15"/>
      <c r="BK54" s="15" t="s">
        <v>163</v>
      </c>
      <c r="BL54" s="15"/>
      <c r="BM54" s="15"/>
      <c r="BN54" s="15"/>
      <c r="BO54" s="15" t="s">
        <v>246</v>
      </c>
      <c r="BP54" s="15" t="s">
        <v>246</v>
      </c>
      <c r="BQ54" s="15" t="s">
        <v>165</v>
      </c>
      <c r="BR54" s="15"/>
      <c r="BS54" s="15" t="s">
        <v>165</v>
      </c>
      <c r="BT54" s="15"/>
      <c r="BU54" s="15" t="s">
        <v>650</v>
      </c>
      <c r="BV54" s="15" t="s">
        <v>165</v>
      </c>
      <c r="BW54" s="15"/>
      <c r="BX54" s="15" t="s">
        <v>163</v>
      </c>
      <c r="BY54" s="15" t="s">
        <v>163</v>
      </c>
      <c r="BZ54" s="15"/>
      <c r="CA54" s="15"/>
      <c r="CB54" s="15"/>
      <c r="CC54" s="15"/>
      <c r="CD54" s="15" t="s">
        <v>171</v>
      </c>
      <c r="CE54" s="15"/>
      <c r="CF54" s="15"/>
      <c r="CG54" s="15"/>
      <c r="CH54" s="15"/>
      <c r="CI54" s="15"/>
      <c r="CJ54" s="15" t="s">
        <v>163</v>
      </c>
      <c r="CK54" s="15"/>
      <c r="CL54" s="15"/>
      <c r="CM54" s="15"/>
      <c r="CN54" s="15"/>
    </row>
    <row r="55" spans="1:92" hidden="1" x14ac:dyDescent="0.3">
      <c r="A55" s="15">
        <v>51</v>
      </c>
      <c r="B55" s="15">
        <v>1997</v>
      </c>
      <c r="C55" s="15">
        <v>2</v>
      </c>
      <c r="D55" s="15" t="s">
        <v>1123</v>
      </c>
      <c r="E55" s="15" t="s">
        <v>159</v>
      </c>
      <c r="F55" s="15" t="s">
        <v>526</v>
      </c>
      <c r="G55" s="15" t="s">
        <v>161</v>
      </c>
      <c r="H55" s="15" t="s">
        <v>174</v>
      </c>
      <c r="I55" s="15">
        <v>4</v>
      </c>
      <c r="J55" s="15"/>
      <c r="K55" s="15"/>
      <c r="L55" s="15"/>
      <c r="M55" s="15"/>
      <c r="N55" s="15" t="s">
        <v>163</v>
      </c>
      <c r="O55" s="15"/>
      <c r="P55" s="15"/>
      <c r="Q55" s="15" t="s">
        <v>651</v>
      </c>
      <c r="R55" s="15" t="s">
        <v>176</v>
      </c>
      <c r="S55" s="15" t="s">
        <v>652</v>
      </c>
      <c r="T55" s="15"/>
      <c r="U55" s="15"/>
      <c r="V55" s="15" t="s">
        <v>163</v>
      </c>
      <c r="W55" s="15"/>
      <c r="X55" s="15" t="s">
        <v>163</v>
      </c>
      <c r="Y55" s="15"/>
      <c r="Z55" s="15"/>
      <c r="AA55" s="15"/>
      <c r="AB55" s="15" t="s">
        <v>163</v>
      </c>
      <c r="AC55" s="15"/>
      <c r="AD55" s="15" t="s">
        <v>163</v>
      </c>
      <c r="AE55" s="15"/>
      <c r="AF55" s="15"/>
      <c r="AG55" s="15"/>
      <c r="AH55" s="15"/>
      <c r="AI55" s="15"/>
      <c r="AJ55" s="15" t="s">
        <v>163</v>
      </c>
      <c r="AK55" s="16"/>
      <c r="AM55" s="18"/>
      <c r="AN55" s="19"/>
      <c r="AO55" s="15"/>
      <c r="AP55" s="15" t="s">
        <v>163</v>
      </c>
      <c r="AQ55" s="15"/>
      <c r="AR55" s="15"/>
      <c r="AS55" s="15"/>
      <c r="AT55" s="15" t="s">
        <v>163</v>
      </c>
      <c r="AU55" s="15"/>
      <c r="AV55" s="15"/>
      <c r="AW55" s="15"/>
      <c r="AX55" s="15" t="s">
        <v>163</v>
      </c>
      <c r="AY55" s="15"/>
      <c r="AZ55" s="15"/>
      <c r="BA55" s="15"/>
      <c r="BB55" s="15" t="s">
        <v>653</v>
      </c>
      <c r="BC55" s="15" t="s">
        <v>654</v>
      </c>
      <c r="BD55" s="15"/>
      <c r="BE55" s="15" t="s">
        <v>165</v>
      </c>
      <c r="BF55" s="15"/>
      <c r="BG55" s="15"/>
      <c r="BH55" s="15"/>
      <c r="BI55" s="15"/>
      <c r="BJ55" s="15" t="s">
        <v>163</v>
      </c>
      <c r="BK55" s="15"/>
      <c r="BL55" s="15"/>
      <c r="BM55" s="15"/>
      <c r="BN55" s="15"/>
      <c r="BO55" s="15" t="s">
        <v>181</v>
      </c>
      <c r="BP55" s="15" t="s">
        <v>181</v>
      </c>
      <c r="BQ55" s="15" t="s">
        <v>165</v>
      </c>
      <c r="BR55" s="15" t="s">
        <v>655</v>
      </c>
      <c r="BS55" s="15" t="s">
        <v>165</v>
      </c>
      <c r="BT55" s="15" t="s">
        <v>656</v>
      </c>
      <c r="BU55" s="15" t="s">
        <v>657</v>
      </c>
      <c r="BV55" s="15" t="s">
        <v>165</v>
      </c>
      <c r="BW55" s="15" t="s">
        <v>658</v>
      </c>
      <c r="BX55" s="15" t="s">
        <v>163</v>
      </c>
      <c r="BY55" s="15" t="s">
        <v>163</v>
      </c>
      <c r="BZ55" s="15"/>
      <c r="CA55" s="15"/>
      <c r="CB55" s="15"/>
      <c r="CC55" s="15" t="s">
        <v>211</v>
      </c>
      <c r="CD55" s="15"/>
      <c r="CE55" s="15"/>
      <c r="CF55" s="15"/>
      <c r="CG55" s="15"/>
      <c r="CH55" s="15" t="s">
        <v>163</v>
      </c>
      <c r="CI55" s="15"/>
      <c r="CJ55" s="15"/>
      <c r="CK55" s="15"/>
      <c r="CL55" s="15"/>
      <c r="CM55" s="15"/>
      <c r="CN55" s="15"/>
    </row>
    <row r="56" spans="1:92" hidden="1" x14ac:dyDescent="0.3">
      <c r="A56" s="15">
        <v>52</v>
      </c>
      <c r="B56" s="15">
        <v>1999</v>
      </c>
      <c r="C56" s="15">
        <v>1</v>
      </c>
      <c r="D56" s="15" t="s">
        <v>1123</v>
      </c>
      <c r="E56" s="15" t="s">
        <v>159</v>
      </c>
      <c r="F56" s="15" t="s">
        <v>659</v>
      </c>
      <c r="G56" s="15" t="s">
        <v>161</v>
      </c>
      <c r="H56" s="15" t="s">
        <v>174</v>
      </c>
      <c r="I56" s="15">
        <v>4</v>
      </c>
      <c r="J56" s="15"/>
      <c r="K56" s="15"/>
      <c r="L56" s="15"/>
      <c r="M56" s="15" t="s">
        <v>163</v>
      </c>
      <c r="N56" s="15" t="s">
        <v>163</v>
      </c>
      <c r="O56" s="15"/>
      <c r="P56" s="15"/>
      <c r="Q56" s="15" t="s">
        <v>660</v>
      </c>
      <c r="R56" s="15" t="s">
        <v>176</v>
      </c>
      <c r="S56" s="15" t="s">
        <v>414</v>
      </c>
      <c r="T56" s="15"/>
      <c r="U56" s="15" t="s">
        <v>163</v>
      </c>
      <c r="V56" s="15" t="s">
        <v>163</v>
      </c>
      <c r="W56" s="15"/>
      <c r="X56" s="15"/>
      <c r="Y56" s="15"/>
      <c r="Z56" s="15"/>
      <c r="AA56" s="15"/>
      <c r="AB56" s="15" t="s">
        <v>163</v>
      </c>
      <c r="AC56" s="15" t="s">
        <v>163</v>
      </c>
      <c r="AD56" s="15"/>
      <c r="AE56" s="15"/>
      <c r="AF56" s="15"/>
      <c r="AG56" s="15"/>
      <c r="AH56" s="15"/>
      <c r="AI56" s="15"/>
      <c r="AJ56" s="15" t="s">
        <v>163</v>
      </c>
      <c r="AK56" s="16"/>
      <c r="AM56" s="18"/>
      <c r="AN56" s="19"/>
      <c r="AO56" s="15"/>
      <c r="AP56" s="15"/>
      <c r="AQ56" s="15"/>
      <c r="AR56" s="15"/>
      <c r="AS56" s="15"/>
      <c r="AT56" s="15"/>
      <c r="AU56" s="15"/>
      <c r="AV56" s="15"/>
      <c r="AW56" s="15"/>
      <c r="AX56" s="15"/>
      <c r="AY56" s="15" t="s">
        <v>163</v>
      </c>
      <c r="AZ56" s="15"/>
      <c r="BA56" s="15"/>
      <c r="BB56" s="15" t="s">
        <v>661</v>
      </c>
      <c r="BC56" s="15" t="s">
        <v>662</v>
      </c>
      <c r="BD56" s="15" t="s">
        <v>663</v>
      </c>
      <c r="BE56" s="15" t="s">
        <v>165</v>
      </c>
      <c r="BF56" s="15" t="s">
        <v>664</v>
      </c>
      <c r="BG56" s="15" t="s">
        <v>163</v>
      </c>
      <c r="BH56" s="15"/>
      <c r="BI56" s="15"/>
      <c r="BJ56" s="15" t="s">
        <v>163</v>
      </c>
      <c r="BK56" s="15" t="s">
        <v>163</v>
      </c>
      <c r="BL56" s="15" t="s">
        <v>163</v>
      </c>
      <c r="BM56" s="15"/>
      <c r="BN56" s="15"/>
      <c r="BO56" s="15" t="s">
        <v>169</v>
      </c>
      <c r="BP56" s="15" t="s">
        <v>181</v>
      </c>
      <c r="BQ56" s="15" t="s">
        <v>176</v>
      </c>
      <c r="BR56" s="15" t="s">
        <v>665</v>
      </c>
      <c r="BS56" s="15" t="s">
        <v>176</v>
      </c>
      <c r="BT56" s="15" t="s">
        <v>666</v>
      </c>
      <c r="BU56" s="15" t="s">
        <v>667</v>
      </c>
      <c r="BV56" s="15" t="s">
        <v>165</v>
      </c>
      <c r="BW56" s="15" t="s">
        <v>668</v>
      </c>
      <c r="BX56" s="15"/>
      <c r="BY56" s="15" t="s">
        <v>163</v>
      </c>
      <c r="BZ56" s="15" t="s">
        <v>163</v>
      </c>
      <c r="CA56" s="15"/>
      <c r="CB56" s="15"/>
      <c r="CC56" s="15" t="s">
        <v>211</v>
      </c>
      <c r="CD56" s="15"/>
      <c r="CE56" s="15"/>
      <c r="CF56" s="15"/>
      <c r="CG56" s="15"/>
      <c r="CH56" s="15" t="s">
        <v>163</v>
      </c>
      <c r="CI56" s="15" t="s">
        <v>163</v>
      </c>
      <c r="CJ56" s="15" t="s">
        <v>163</v>
      </c>
      <c r="CK56" s="15"/>
      <c r="CL56" s="15"/>
      <c r="CM56" s="15"/>
      <c r="CN56" s="15"/>
    </row>
    <row r="57" spans="1:92" hidden="1" x14ac:dyDescent="0.3">
      <c r="A57" s="15">
        <v>53</v>
      </c>
      <c r="B57" s="15">
        <v>1999</v>
      </c>
      <c r="C57" s="15">
        <v>1</v>
      </c>
      <c r="D57" s="15" t="s">
        <v>503</v>
      </c>
      <c r="E57" s="15" t="s">
        <v>159</v>
      </c>
      <c r="F57" s="15" t="s">
        <v>669</v>
      </c>
      <c r="G57" s="15" t="s">
        <v>161</v>
      </c>
      <c r="H57" s="15" t="s">
        <v>174</v>
      </c>
      <c r="I57" s="15">
        <v>4</v>
      </c>
      <c r="J57" s="15" t="s">
        <v>163</v>
      </c>
      <c r="K57" s="15"/>
      <c r="L57" s="15"/>
      <c r="M57" s="15" t="s">
        <v>163</v>
      </c>
      <c r="N57" s="15" t="s">
        <v>163</v>
      </c>
      <c r="O57" s="15"/>
      <c r="P57" s="15"/>
      <c r="Q57" s="15" t="s">
        <v>670</v>
      </c>
      <c r="R57" s="15" t="s">
        <v>165</v>
      </c>
      <c r="S57" s="15"/>
      <c r="T57" s="15"/>
      <c r="U57" s="15"/>
      <c r="V57" s="15"/>
      <c r="W57" s="15"/>
      <c r="X57" s="15" t="s">
        <v>163</v>
      </c>
      <c r="Y57" s="15"/>
      <c r="Z57" s="15"/>
      <c r="AA57" s="15"/>
      <c r="AB57" s="15" t="s">
        <v>163</v>
      </c>
      <c r="AC57" s="15" t="s">
        <v>163</v>
      </c>
      <c r="AD57" s="15"/>
      <c r="AE57" s="15" t="s">
        <v>163</v>
      </c>
      <c r="AF57" s="15"/>
      <c r="AG57" s="15"/>
      <c r="AH57" s="15"/>
      <c r="AI57" s="15"/>
      <c r="AJ57" s="15" t="s">
        <v>163</v>
      </c>
      <c r="AK57" s="16"/>
      <c r="AM57" s="18"/>
      <c r="AN57" s="19" t="s">
        <v>163</v>
      </c>
      <c r="AO57" s="15"/>
      <c r="AP57" s="15"/>
      <c r="AQ57" s="15"/>
      <c r="AR57" s="15"/>
      <c r="AS57" s="15" t="s">
        <v>163</v>
      </c>
      <c r="AT57" s="15"/>
      <c r="AU57" s="15"/>
      <c r="AV57" s="15"/>
      <c r="AW57" s="15"/>
      <c r="AX57" s="15"/>
      <c r="AY57" s="15"/>
      <c r="AZ57" s="15"/>
      <c r="BA57" s="15"/>
      <c r="BB57" s="15" t="s">
        <v>671</v>
      </c>
      <c r="BC57" s="15" t="s">
        <v>672</v>
      </c>
      <c r="BD57" s="15" t="s">
        <v>673</v>
      </c>
      <c r="BE57" s="15" t="s">
        <v>165</v>
      </c>
      <c r="BF57" s="15" t="s">
        <v>674</v>
      </c>
      <c r="BG57" s="15" t="s">
        <v>163</v>
      </c>
      <c r="BH57" s="15"/>
      <c r="BI57" s="15" t="s">
        <v>163</v>
      </c>
      <c r="BJ57" s="15" t="s">
        <v>163</v>
      </c>
      <c r="BK57" s="15"/>
      <c r="BL57" s="15"/>
      <c r="BM57" s="15"/>
      <c r="BN57" s="15"/>
      <c r="BO57" s="15" t="s">
        <v>181</v>
      </c>
      <c r="BP57" s="15" t="s">
        <v>181</v>
      </c>
      <c r="BQ57" s="15" t="s">
        <v>176</v>
      </c>
      <c r="BR57" s="15" t="s">
        <v>675</v>
      </c>
      <c r="BS57" s="15" t="s">
        <v>176</v>
      </c>
      <c r="BT57" s="15" t="s">
        <v>676</v>
      </c>
      <c r="BU57" s="15" t="s">
        <v>537</v>
      </c>
      <c r="BV57" s="15" t="s">
        <v>176</v>
      </c>
      <c r="BW57" s="15" t="s">
        <v>677</v>
      </c>
      <c r="BX57" s="15" t="s">
        <v>163</v>
      </c>
      <c r="BY57" s="15" t="s">
        <v>163</v>
      </c>
      <c r="BZ57" s="15" t="s">
        <v>163</v>
      </c>
      <c r="CA57" s="15"/>
      <c r="CB57" s="15"/>
      <c r="CC57" s="15"/>
      <c r="CD57" s="15" t="s">
        <v>171</v>
      </c>
      <c r="CE57" s="15"/>
      <c r="CF57" s="15"/>
      <c r="CG57" s="15"/>
      <c r="CH57" s="15" t="s">
        <v>163</v>
      </c>
      <c r="CI57" s="15" t="s">
        <v>163</v>
      </c>
      <c r="CJ57" s="15" t="s">
        <v>163</v>
      </c>
      <c r="CK57" s="15"/>
      <c r="CL57" s="15"/>
      <c r="CM57" s="15"/>
      <c r="CN57" s="15"/>
    </row>
    <row r="58" spans="1:92" hidden="1" x14ac:dyDescent="0.3">
      <c r="A58" s="15">
        <v>54</v>
      </c>
      <c r="B58" s="15">
        <v>1996</v>
      </c>
      <c r="C58" s="15">
        <v>2</v>
      </c>
      <c r="D58" s="15" t="s">
        <v>1123</v>
      </c>
      <c r="E58" s="15" t="s">
        <v>258</v>
      </c>
      <c r="F58" s="15" t="s">
        <v>678</v>
      </c>
      <c r="G58" s="15" t="s">
        <v>161</v>
      </c>
      <c r="H58" s="15" t="s">
        <v>174</v>
      </c>
      <c r="I58" s="15">
        <v>4</v>
      </c>
      <c r="J58" s="15"/>
      <c r="K58" s="15"/>
      <c r="L58" s="15"/>
      <c r="M58" s="15" t="s">
        <v>163</v>
      </c>
      <c r="N58" s="15"/>
      <c r="O58" s="15"/>
      <c r="P58" s="15"/>
      <c r="Q58" s="15" t="s">
        <v>679</v>
      </c>
      <c r="R58" s="15" t="s">
        <v>176</v>
      </c>
      <c r="S58" s="15"/>
      <c r="T58" s="15"/>
      <c r="U58" s="15"/>
      <c r="V58" s="15"/>
      <c r="W58" s="15"/>
      <c r="X58" s="15" t="s">
        <v>163</v>
      </c>
      <c r="Y58" s="15"/>
      <c r="Z58" s="15"/>
      <c r="AA58" s="15"/>
      <c r="AB58" s="15" t="s">
        <v>163</v>
      </c>
      <c r="AC58" s="15"/>
      <c r="AD58" s="15"/>
      <c r="AE58" s="15"/>
      <c r="AF58" s="15"/>
      <c r="AG58" s="15"/>
      <c r="AH58" s="15"/>
      <c r="AI58" s="15" t="s">
        <v>163</v>
      </c>
      <c r="AJ58" s="15"/>
      <c r="AK58" s="16"/>
      <c r="AM58" s="18"/>
      <c r="AN58" s="19" t="s">
        <v>163</v>
      </c>
      <c r="AO58" s="15" t="s">
        <v>163</v>
      </c>
      <c r="AP58" s="15"/>
      <c r="AQ58" s="15"/>
      <c r="AR58" s="15"/>
      <c r="AS58" s="15"/>
      <c r="AT58" s="15"/>
      <c r="AU58" s="15"/>
      <c r="AV58" s="15"/>
      <c r="AW58" s="15" t="s">
        <v>163</v>
      </c>
      <c r="AX58" s="15"/>
      <c r="AY58" s="15"/>
      <c r="AZ58" s="15"/>
      <c r="BA58" s="15"/>
      <c r="BB58" s="15" t="s">
        <v>680</v>
      </c>
      <c r="BC58" s="15" t="s">
        <v>681</v>
      </c>
      <c r="BD58" s="15" t="s">
        <v>682</v>
      </c>
      <c r="BE58" s="15" t="s">
        <v>165</v>
      </c>
      <c r="BF58" s="15" t="s">
        <v>683</v>
      </c>
      <c r="BG58" s="15" t="s">
        <v>163</v>
      </c>
      <c r="BH58" s="15"/>
      <c r="BI58" s="15" t="s">
        <v>163</v>
      </c>
      <c r="BJ58" s="15"/>
      <c r="BK58" s="15" t="s">
        <v>163</v>
      </c>
      <c r="BL58" s="15"/>
      <c r="BM58" s="15"/>
      <c r="BN58" s="15"/>
      <c r="BO58" s="15" t="s">
        <v>181</v>
      </c>
      <c r="BP58" s="15" t="s">
        <v>181</v>
      </c>
      <c r="BQ58" s="15" t="s">
        <v>165</v>
      </c>
      <c r="BR58" s="15" t="s">
        <v>684</v>
      </c>
      <c r="BS58" s="15" t="s">
        <v>176</v>
      </c>
      <c r="BT58" s="15" t="s">
        <v>685</v>
      </c>
      <c r="BU58" s="15" t="s">
        <v>537</v>
      </c>
      <c r="BV58" s="15" t="s">
        <v>165</v>
      </c>
      <c r="BW58" s="15" t="s">
        <v>686</v>
      </c>
      <c r="BX58" s="15" t="s">
        <v>163</v>
      </c>
      <c r="BY58" s="15" t="s">
        <v>163</v>
      </c>
      <c r="BZ58" s="15"/>
      <c r="CA58" s="15"/>
      <c r="CB58" s="15"/>
      <c r="CC58" s="15" t="s">
        <v>211</v>
      </c>
      <c r="CD58" s="15"/>
      <c r="CE58" s="15"/>
      <c r="CF58" s="15"/>
      <c r="CG58" s="15"/>
      <c r="CH58" s="15" t="s">
        <v>163</v>
      </c>
      <c r="CI58" s="15" t="s">
        <v>163</v>
      </c>
      <c r="CJ58" s="15"/>
      <c r="CK58" s="15" t="s">
        <v>163</v>
      </c>
      <c r="CL58" s="15"/>
      <c r="CM58" s="15"/>
      <c r="CN58" s="15"/>
    </row>
    <row r="59" spans="1:92" x14ac:dyDescent="0.3">
      <c r="A59" s="15">
        <v>55</v>
      </c>
      <c r="B59" s="15">
        <v>1993</v>
      </c>
      <c r="C59" s="15">
        <v>2</v>
      </c>
      <c r="D59" s="15">
        <v>5</v>
      </c>
      <c r="E59" s="15" t="s">
        <v>258</v>
      </c>
      <c r="F59" s="15" t="s">
        <v>688</v>
      </c>
      <c r="G59" s="15" t="s">
        <v>161</v>
      </c>
      <c r="H59" s="15" t="s">
        <v>174</v>
      </c>
      <c r="I59" s="15">
        <v>4</v>
      </c>
      <c r="J59" s="15"/>
      <c r="K59" s="15"/>
      <c r="L59" s="15"/>
      <c r="M59" s="15" t="s">
        <v>163</v>
      </c>
      <c r="N59" s="15"/>
      <c r="O59" s="15"/>
      <c r="P59" s="15"/>
      <c r="Q59" s="15" t="s">
        <v>689</v>
      </c>
      <c r="R59" s="15" t="s">
        <v>165</v>
      </c>
      <c r="S59" s="15"/>
      <c r="T59" s="15"/>
      <c r="U59" s="15" t="s">
        <v>163</v>
      </c>
      <c r="V59" s="15"/>
      <c r="W59" s="15"/>
      <c r="X59" s="15"/>
      <c r="Y59" s="15"/>
      <c r="Z59" s="15"/>
      <c r="AA59" s="15"/>
      <c r="AB59" s="15"/>
      <c r="AC59" s="15" t="s">
        <v>163</v>
      </c>
      <c r="AD59" s="15"/>
      <c r="AE59" s="15" t="s">
        <v>163</v>
      </c>
      <c r="AF59" s="15"/>
      <c r="AG59" s="15"/>
      <c r="AH59" s="15" t="s">
        <v>690</v>
      </c>
      <c r="AI59" s="15" t="s">
        <v>163</v>
      </c>
      <c r="AJ59" s="15"/>
      <c r="AK59" s="16"/>
      <c r="AM59" s="18"/>
      <c r="AN59" s="19"/>
      <c r="AO59" s="15"/>
      <c r="AP59" s="15"/>
      <c r="AQ59" s="15" t="s">
        <v>163</v>
      </c>
      <c r="AR59" s="15"/>
      <c r="AS59" s="15"/>
      <c r="AT59" s="15"/>
      <c r="AU59" s="15"/>
      <c r="AV59" s="15"/>
      <c r="AW59" s="15"/>
      <c r="AX59" s="15"/>
      <c r="AY59" s="15" t="s">
        <v>163</v>
      </c>
      <c r="AZ59" s="15"/>
      <c r="BA59" s="15"/>
      <c r="BB59" s="15" t="s">
        <v>691</v>
      </c>
      <c r="BC59" s="15" t="s">
        <v>692</v>
      </c>
      <c r="BD59" s="15" t="s">
        <v>693</v>
      </c>
      <c r="BE59" s="15" t="s">
        <v>165</v>
      </c>
      <c r="BF59" s="15" t="s">
        <v>694</v>
      </c>
      <c r="BG59" s="15" t="s">
        <v>163</v>
      </c>
      <c r="BH59" s="15"/>
      <c r="BI59" s="15"/>
      <c r="BJ59" s="15"/>
      <c r="BK59" s="15"/>
      <c r="BL59" s="15"/>
      <c r="BM59" s="15"/>
      <c r="BN59" s="15"/>
      <c r="BO59" s="15" t="s">
        <v>181</v>
      </c>
      <c r="BP59" s="15" t="s">
        <v>181</v>
      </c>
      <c r="BQ59" s="15" t="s">
        <v>165</v>
      </c>
      <c r="BR59" s="15" t="s">
        <v>695</v>
      </c>
      <c r="BS59" s="15" t="s">
        <v>176</v>
      </c>
      <c r="BT59" s="15" t="s">
        <v>696</v>
      </c>
      <c r="BU59" s="15" t="s">
        <v>697</v>
      </c>
      <c r="BV59" s="15" t="s">
        <v>165</v>
      </c>
      <c r="BW59" s="15" t="s">
        <v>698</v>
      </c>
      <c r="BX59" s="15" t="s">
        <v>163</v>
      </c>
      <c r="BY59" s="15" t="s">
        <v>163</v>
      </c>
      <c r="BZ59" s="15" t="s">
        <v>163</v>
      </c>
      <c r="CA59" s="15"/>
      <c r="CB59" s="15"/>
      <c r="CC59" s="15"/>
      <c r="CD59" s="15"/>
      <c r="CE59" s="15" t="s">
        <v>184</v>
      </c>
      <c r="CF59" s="15"/>
      <c r="CG59" s="15"/>
      <c r="CH59" s="15" t="s">
        <v>163</v>
      </c>
      <c r="CI59" s="15"/>
      <c r="CJ59" s="15"/>
      <c r="CK59" s="15"/>
      <c r="CL59" s="15"/>
      <c r="CM59" s="15"/>
      <c r="CN59" s="15"/>
    </row>
    <row r="60" spans="1:92" hidden="1" x14ac:dyDescent="0.3">
      <c r="A60" s="15">
        <v>56</v>
      </c>
      <c r="B60" s="15">
        <v>1999</v>
      </c>
      <c r="C60" s="15">
        <v>1</v>
      </c>
      <c r="D60" s="39">
        <v>8</v>
      </c>
      <c r="E60" s="15" t="s">
        <v>159</v>
      </c>
      <c r="F60" s="15" t="s">
        <v>700</v>
      </c>
      <c r="G60" s="15" t="s">
        <v>200</v>
      </c>
      <c r="H60" s="15" t="s">
        <v>174</v>
      </c>
      <c r="I60" s="15">
        <v>4</v>
      </c>
      <c r="J60" s="15" t="s">
        <v>163</v>
      </c>
      <c r="K60" s="15"/>
      <c r="L60" s="15"/>
      <c r="M60" s="15"/>
      <c r="N60" s="15" t="s">
        <v>163</v>
      </c>
      <c r="O60" s="15"/>
      <c r="P60" s="15"/>
      <c r="Q60" s="15" t="s">
        <v>701</v>
      </c>
      <c r="R60" s="15" t="s">
        <v>165</v>
      </c>
      <c r="S60" s="15"/>
      <c r="T60" s="15"/>
      <c r="U60" s="15"/>
      <c r="V60" s="15" t="s">
        <v>163</v>
      </c>
      <c r="W60" s="15"/>
      <c r="X60" s="15"/>
      <c r="Y60" s="15" t="s">
        <v>163</v>
      </c>
      <c r="Z60" s="15"/>
      <c r="AA60" s="15"/>
      <c r="AB60" s="15" t="s">
        <v>163</v>
      </c>
      <c r="AC60" s="15" t="s">
        <v>163</v>
      </c>
      <c r="AD60" s="15"/>
      <c r="AE60" s="15"/>
      <c r="AF60" s="15"/>
      <c r="AG60" s="15"/>
      <c r="AH60" s="15"/>
      <c r="AI60" s="15"/>
      <c r="AJ60" s="15" t="s">
        <v>163</v>
      </c>
      <c r="AK60" s="16"/>
      <c r="AM60" s="18"/>
      <c r="AN60" s="19" t="s">
        <v>163</v>
      </c>
      <c r="AO60" s="15"/>
      <c r="AP60" s="15" t="s">
        <v>163</v>
      </c>
      <c r="AQ60" s="15" t="s">
        <v>163</v>
      </c>
      <c r="AR60" s="15" t="s">
        <v>163</v>
      </c>
      <c r="AS60" s="15"/>
      <c r="AT60" s="15"/>
      <c r="AU60" s="15"/>
      <c r="AV60" s="15"/>
      <c r="AW60" s="15"/>
      <c r="AX60" s="15" t="s">
        <v>163</v>
      </c>
      <c r="AY60" s="15" t="s">
        <v>163</v>
      </c>
      <c r="AZ60" s="15"/>
      <c r="BA60" s="15"/>
      <c r="BB60" s="15" t="s">
        <v>702</v>
      </c>
      <c r="BC60" s="15" t="s">
        <v>703</v>
      </c>
      <c r="BD60" s="15" t="s">
        <v>704</v>
      </c>
      <c r="BE60" s="15" t="s">
        <v>165</v>
      </c>
      <c r="BF60" s="15" t="s">
        <v>345</v>
      </c>
      <c r="BG60" s="15"/>
      <c r="BH60" s="15" t="s">
        <v>163</v>
      </c>
      <c r="BI60" s="15" t="s">
        <v>163</v>
      </c>
      <c r="BJ60" s="15" t="s">
        <v>163</v>
      </c>
      <c r="BK60" s="15" t="s">
        <v>163</v>
      </c>
      <c r="BL60" s="15" t="s">
        <v>163</v>
      </c>
      <c r="BM60" s="15"/>
      <c r="BN60" s="15"/>
      <c r="BO60" s="15" t="s">
        <v>246</v>
      </c>
      <c r="BP60" s="15" t="s">
        <v>169</v>
      </c>
      <c r="BQ60" s="15" t="s">
        <v>176</v>
      </c>
      <c r="BR60" s="15" t="s">
        <v>705</v>
      </c>
      <c r="BS60" s="15" t="s">
        <v>176</v>
      </c>
      <c r="BT60" s="15" t="s">
        <v>706</v>
      </c>
      <c r="BU60" s="15" t="s">
        <v>707</v>
      </c>
      <c r="BV60" s="15" t="s">
        <v>165</v>
      </c>
      <c r="BW60" s="15" t="s">
        <v>708</v>
      </c>
      <c r="BX60" s="15" t="s">
        <v>163</v>
      </c>
      <c r="BY60" s="15"/>
      <c r="BZ60" s="15" t="s">
        <v>163</v>
      </c>
      <c r="CA60" s="15"/>
      <c r="CB60" s="15"/>
      <c r="CC60" s="15" t="s">
        <v>211</v>
      </c>
      <c r="CD60" s="15"/>
      <c r="CE60" s="15"/>
      <c r="CF60" s="15"/>
      <c r="CG60" s="15"/>
      <c r="CH60" s="15" t="s">
        <v>163</v>
      </c>
      <c r="CI60" s="15" t="s">
        <v>163</v>
      </c>
      <c r="CJ60" s="15" t="s">
        <v>163</v>
      </c>
      <c r="CK60" s="15"/>
      <c r="CL60" s="15"/>
      <c r="CM60" s="15"/>
      <c r="CN60" s="15"/>
    </row>
    <row r="61" spans="1:92" s="25" customFormat="1" hidden="1" x14ac:dyDescent="0.3">
      <c r="A61" s="20">
        <v>57</v>
      </c>
      <c r="B61" s="20">
        <v>1997</v>
      </c>
      <c r="C61" s="20">
        <v>1</v>
      </c>
      <c r="D61" s="20" t="s">
        <v>1123</v>
      </c>
      <c r="E61" s="20" t="s">
        <v>159</v>
      </c>
      <c r="F61" s="20" t="s">
        <v>709</v>
      </c>
      <c r="G61" s="20" t="s">
        <v>161</v>
      </c>
      <c r="H61" s="20">
        <v>2016</v>
      </c>
      <c r="I61" s="20">
        <v>4</v>
      </c>
      <c r="J61" s="20"/>
      <c r="K61" s="20"/>
      <c r="L61" s="20"/>
      <c r="M61" s="20"/>
      <c r="N61" s="20" t="s">
        <v>163</v>
      </c>
      <c r="O61" s="20"/>
      <c r="P61" s="20"/>
      <c r="Q61" s="20" t="s">
        <v>710</v>
      </c>
      <c r="R61" s="20" t="s">
        <v>176</v>
      </c>
      <c r="S61" s="20"/>
      <c r="T61" s="20" t="s">
        <v>163</v>
      </c>
      <c r="U61" s="20" t="s">
        <v>163</v>
      </c>
      <c r="V61" s="20"/>
      <c r="W61" s="20"/>
      <c r="X61" s="20"/>
      <c r="Y61" s="20"/>
      <c r="Z61" s="20"/>
      <c r="AA61" s="20"/>
      <c r="AB61" s="20" t="s">
        <v>163</v>
      </c>
      <c r="AC61" s="20"/>
      <c r="AD61" s="20"/>
      <c r="AE61" s="20"/>
      <c r="AF61" s="20"/>
      <c r="AG61" s="20"/>
      <c r="AH61" s="20"/>
      <c r="AI61" s="20"/>
      <c r="AJ61" s="20" t="s">
        <v>163</v>
      </c>
      <c r="AK61" s="21"/>
      <c r="AL61" s="22"/>
      <c r="AM61" s="23"/>
      <c r="AN61" s="24" t="s">
        <v>163</v>
      </c>
      <c r="AO61" s="20"/>
      <c r="AP61" s="20" t="s">
        <v>163</v>
      </c>
      <c r="AQ61" s="20" t="s">
        <v>163</v>
      </c>
      <c r="AR61" s="20"/>
      <c r="AS61" s="20"/>
      <c r="AT61" s="20" t="s">
        <v>163</v>
      </c>
      <c r="AU61" s="20"/>
      <c r="AV61" s="20"/>
      <c r="AW61" s="20" t="s">
        <v>163</v>
      </c>
      <c r="AX61" s="20"/>
      <c r="AY61" s="20"/>
      <c r="AZ61" s="20"/>
      <c r="BA61" s="20"/>
      <c r="BB61" s="20" t="s">
        <v>711</v>
      </c>
      <c r="BC61" s="20" t="s">
        <v>712</v>
      </c>
      <c r="BD61" s="20" t="s">
        <v>713</v>
      </c>
      <c r="BE61" s="20" t="s">
        <v>165</v>
      </c>
      <c r="BF61" s="20" t="s">
        <v>714</v>
      </c>
      <c r="BG61" s="20"/>
      <c r="BH61" s="20"/>
      <c r="BI61" s="20" t="s">
        <v>163</v>
      </c>
      <c r="BJ61" s="20" t="s">
        <v>163</v>
      </c>
      <c r="BK61" s="20" t="s">
        <v>163</v>
      </c>
      <c r="BL61" s="20"/>
      <c r="BM61" s="20"/>
      <c r="BN61" s="20"/>
      <c r="BO61" s="20" t="s">
        <v>169</v>
      </c>
      <c r="BP61" s="20" t="s">
        <v>169</v>
      </c>
      <c r="BQ61" s="20" t="s">
        <v>165</v>
      </c>
      <c r="BR61" s="20" t="s">
        <v>715</v>
      </c>
      <c r="BS61" s="20" t="s">
        <v>165</v>
      </c>
      <c r="BT61" s="20" t="s">
        <v>716</v>
      </c>
      <c r="BU61" s="20" t="s">
        <v>717</v>
      </c>
      <c r="BV61" s="20" t="s">
        <v>165</v>
      </c>
      <c r="BW61" s="20" t="s">
        <v>718</v>
      </c>
      <c r="BX61" s="20" t="s">
        <v>163</v>
      </c>
      <c r="BY61" s="20"/>
      <c r="BZ61" s="20" t="s">
        <v>163</v>
      </c>
      <c r="CA61" s="20"/>
      <c r="CB61" s="20"/>
      <c r="CC61" s="20"/>
      <c r="CD61" s="20"/>
      <c r="CE61" s="20" t="s">
        <v>184</v>
      </c>
      <c r="CF61" s="20"/>
      <c r="CG61" s="20"/>
      <c r="CH61" s="20" t="s">
        <v>163</v>
      </c>
      <c r="CI61" s="20" t="s">
        <v>163</v>
      </c>
      <c r="CJ61" s="20"/>
      <c r="CK61" s="20"/>
      <c r="CL61" s="20"/>
      <c r="CM61" s="20"/>
      <c r="CN61" s="20"/>
    </row>
    <row r="62" spans="1:92" x14ac:dyDescent="0.3">
      <c r="A62" s="15">
        <v>58</v>
      </c>
      <c r="B62" s="15">
        <v>1995</v>
      </c>
      <c r="C62" s="15">
        <v>2</v>
      </c>
      <c r="D62" s="15" t="s">
        <v>1124</v>
      </c>
      <c r="E62" s="15" t="s">
        <v>258</v>
      </c>
      <c r="F62" s="15" t="s">
        <v>720</v>
      </c>
      <c r="G62" s="15" t="s">
        <v>161</v>
      </c>
      <c r="H62" s="15" t="s">
        <v>174</v>
      </c>
      <c r="I62" s="15">
        <v>4</v>
      </c>
      <c r="J62" s="15"/>
      <c r="K62" s="15"/>
      <c r="L62" s="15"/>
      <c r="M62" s="15"/>
      <c r="N62" s="15" t="s">
        <v>163</v>
      </c>
      <c r="O62" s="15"/>
      <c r="P62" s="15"/>
      <c r="Q62" s="15" t="s">
        <v>721</v>
      </c>
      <c r="R62" s="15" t="s">
        <v>176</v>
      </c>
      <c r="S62" s="15" t="s">
        <v>722</v>
      </c>
      <c r="T62" s="15" t="s">
        <v>163</v>
      </c>
      <c r="U62" s="15" t="s">
        <v>163</v>
      </c>
      <c r="V62" s="15"/>
      <c r="W62" s="15"/>
      <c r="X62" s="15"/>
      <c r="Y62" s="15"/>
      <c r="Z62" s="15"/>
      <c r="AA62" s="15"/>
      <c r="AB62" s="15" t="s">
        <v>163</v>
      </c>
      <c r="AC62" s="15"/>
      <c r="AD62" s="15"/>
      <c r="AE62" s="15" t="s">
        <v>163</v>
      </c>
      <c r="AF62" s="15"/>
      <c r="AG62" s="15"/>
      <c r="AH62" s="15" t="s">
        <v>723</v>
      </c>
      <c r="AI62" s="15" t="s">
        <v>163</v>
      </c>
      <c r="AJ62" s="15" t="s">
        <v>163</v>
      </c>
      <c r="AK62" s="16"/>
      <c r="AM62" s="18"/>
      <c r="AN62" s="19"/>
      <c r="AO62" s="15"/>
      <c r="AP62" s="15"/>
      <c r="AQ62" s="15"/>
      <c r="AR62" s="15"/>
      <c r="AS62" s="15" t="s">
        <v>163</v>
      </c>
      <c r="AT62" s="15"/>
      <c r="AU62" s="15" t="s">
        <v>163</v>
      </c>
      <c r="AV62" s="15"/>
      <c r="AW62" s="15" t="s">
        <v>163</v>
      </c>
      <c r="AX62" s="15"/>
      <c r="AY62" s="15"/>
      <c r="AZ62" s="15"/>
      <c r="BA62" s="15"/>
      <c r="BB62" s="15" t="s">
        <v>724</v>
      </c>
      <c r="BC62" s="15" t="s">
        <v>725</v>
      </c>
      <c r="BD62" s="15" t="s">
        <v>726</v>
      </c>
      <c r="BE62" s="15" t="s">
        <v>165</v>
      </c>
      <c r="BF62" s="15" t="s">
        <v>727</v>
      </c>
      <c r="BG62" s="15" t="s">
        <v>163</v>
      </c>
      <c r="BH62" s="15"/>
      <c r="BI62" s="15"/>
      <c r="BJ62" s="15"/>
      <c r="BK62" s="15" t="s">
        <v>163</v>
      </c>
      <c r="BL62" s="15"/>
      <c r="BM62" s="15"/>
      <c r="BN62" s="15"/>
      <c r="BO62" s="15" t="s">
        <v>181</v>
      </c>
      <c r="BP62" s="15" t="s">
        <v>169</v>
      </c>
      <c r="BQ62" s="15" t="s">
        <v>176</v>
      </c>
      <c r="BR62" s="15" t="s">
        <v>728</v>
      </c>
      <c r="BS62" s="15" t="s">
        <v>176</v>
      </c>
      <c r="BT62" s="15" t="s">
        <v>729</v>
      </c>
      <c r="BU62" s="15" t="s">
        <v>730</v>
      </c>
      <c r="BV62" s="15" t="s">
        <v>176</v>
      </c>
      <c r="BW62" s="15" t="s">
        <v>731</v>
      </c>
      <c r="BX62" s="15" t="s">
        <v>163</v>
      </c>
      <c r="BY62" s="15" t="s">
        <v>163</v>
      </c>
      <c r="BZ62" s="15"/>
      <c r="CA62" s="15"/>
      <c r="CB62" s="15"/>
      <c r="CC62" s="15"/>
      <c r="CD62" s="15" t="s">
        <v>171</v>
      </c>
      <c r="CE62" s="15"/>
      <c r="CF62" s="15"/>
      <c r="CG62" s="15"/>
      <c r="CH62" s="15" t="s">
        <v>163</v>
      </c>
      <c r="CI62" s="15" t="s">
        <v>163</v>
      </c>
      <c r="CJ62" s="15" t="s">
        <v>163</v>
      </c>
      <c r="CK62" s="15"/>
      <c r="CL62" s="15"/>
      <c r="CM62" s="15"/>
      <c r="CN62" s="15"/>
    </row>
    <row r="63" spans="1:92" s="25" customFormat="1" hidden="1" x14ac:dyDescent="0.3">
      <c r="A63" s="20">
        <v>59</v>
      </c>
      <c r="B63" s="20">
        <v>2000</v>
      </c>
      <c r="C63" s="20">
        <v>1</v>
      </c>
      <c r="D63" s="20">
        <v>5</v>
      </c>
      <c r="E63" s="20" t="s">
        <v>159</v>
      </c>
      <c r="F63" s="20" t="s">
        <v>412</v>
      </c>
      <c r="G63" s="20" t="s">
        <v>161</v>
      </c>
      <c r="H63" s="20">
        <v>2016</v>
      </c>
      <c r="I63" s="20">
        <v>4</v>
      </c>
      <c r="J63" s="20"/>
      <c r="K63" s="20"/>
      <c r="L63" s="20"/>
      <c r="M63" s="20"/>
      <c r="N63" s="20" t="s">
        <v>163</v>
      </c>
      <c r="O63" s="20"/>
      <c r="P63" s="20"/>
      <c r="Q63" s="20" t="s">
        <v>732</v>
      </c>
      <c r="R63" s="20" t="s">
        <v>165</v>
      </c>
      <c r="S63" s="20"/>
      <c r="T63" s="20"/>
      <c r="U63" s="20"/>
      <c r="V63" s="20"/>
      <c r="W63" s="20" t="s">
        <v>163</v>
      </c>
      <c r="X63" s="20"/>
      <c r="Y63" s="20" t="s">
        <v>163</v>
      </c>
      <c r="Z63" s="20"/>
      <c r="AA63" s="20"/>
      <c r="AB63" s="20" t="s">
        <v>163</v>
      </c>
      <c r="AC63" s="20" t="s">
        <v>163</v>
      </c>
      <c r="AD63" s="20"/>
      <c r="AE63" s="20"/>
      <c r="AF63" s="20"/>
      <c r="AG63" s="20"/>
      <c r="AH63" s="20"/>
      <c r="AI63" s="20" t="s">
        <v>163</v>
      </c>
      <c r="AJ63" s="20"/>
      <c r="AK63" s="21"/>
      <c r="AL63" s="22"/>
      <c r="AM63" s="23"/>
      <c r="AN63" s="24"/>
      <c r="AO63" s="20"/>
      <c r="AP63" s="20"/>
      <c r="AQ63" s="20"/>
      <c r="AR63" s="20"/>
      <c r="AS63" s="20"/>
      <c r="AT63" s="20"/>
      <c r="AU63" s="20" t="s">
        <v>163</v>
      </c>
      <c r="AV63" s="20"/>
      <c r="AW63" s="20" t="s">
        <v>163</v>
      </c>
      <c r="AX63" s="20"/>
      <c r="AY63" s="20" t="s">
        <v>163</v>
      </c>
      <c r="AZ63" s="20"/>
      <c r="BA63" s="20"/>
      <c r="BB63" s="20" t="s">
        <v>733</v>
      </c>
      <c r="BC63" s="20" t="s">
        <v>734</v>
      </c>
      <c r="BD63" s="20" t="s">
        <v>176</v>
      </c>
      <c r="BE63" s="20" t="s">
        <v>165</v>
      </c>
      <c r="BF63" s="20" t="s">
        <v>735</v>
      </c>
      <c r="BG63" s="20" t="s">
        <v>163</v>
      </c>
      <c r="BH63" s="20"/>
      <c r="BI63" s="20" t="s">
        <v>163</v>
      </c>
      <c r="BJ63" s="20"/>
      <c r="BK63" s="20" t="s">
        <v>163</v>
      </c>
      <c r="BL63" s="20"/>
      <c r="BM63" s="20"/>
      <c r="BN63" s="20"/>
      <c r="BO63" s="20" t="s">
        <v>169</v>
      </c>
      <c r="BP63" s="20" t="s">
        <v>169</v>
      </c>
      <c r="BQ63" s="20" t="s">
        <v>165</v>
      </c>
      <c r="BR63" s="20" t="s">
        <v>736</v>
      </c>
      <c r="BS63" s="20" t="s">
        <v>176</v>
      </c>
      <c r="BT63" s="20" t="s">
        <v>737</v>
      </c>
      <c r="BU63" s="20" t="s">
        <v>738</v>
      </c>
      <c r="BV63" s="20" t="s">
        <v>165</v>
      </c>
      <c r="BW63" s="20" t="s">
        <v>739</v>
      </c>
      <c r="BX63" s="20" t="s">
        <v>163</v>
      </c>
      <c r="BY63" s="20"/>
      <c r="BZ63" s="20"/>
      <c r="CA63" s="20"/>
      <c r="CB63" s="20"/>
      <c r="CC63" s="20"/>
      <c r="CD63" s="20"/>
      <c r="CE63" s="20"/>
      <c r="CF63" s="20"/>
      <c r="CG63" s="20"/>
      <c r="CH63" s="20"/>
      <c r="CI63" s="20" t="s">
        <v>163</v>
      </c>
      <c r="CJ63" s="20" t="s">
        <v>163</v>
      </c>
      <c r="CK63" s="20" t="s">
        <v>163</v>
      </c>
      <c r="CL63" s="20"/>
      <c r="CM63" s="20"/>
      <c r="CN63" s="20"/>
    </row>
    <row r="64" spans="1:92" hidden="1" x14ac:dyDescent="0.3">
      <c r="A64" s="15">
        <v>60</v>
      </c>
      <c r="B64" s="15">
        <v>1995</v>
      </c>
      <c r="C64" s="15">
        <v>1</v>
      </c>
      <c r="D64" s="39">
        <v>8</v>
      </c>
      <c r="E64" s="15" t="s">
        <v>159</v>
      </c>
      <c r="F64" s="15" t="s">
        <v>740</v>
      </c>
      <c r="G64" s="15" t="s">
        <v>200</v>
      </c>
      <c r="H64" s="15">
        <v>2016</v>
      </c>
      <c r="I64" s="15">
        <v>6</v>
      </c>
      <c r="J64" s="15"/>
      <c r="K64" s="15"/>
      <c r="L64" s="15"/>
      <c r="M64" s="15"/>
      <c r="N64" s="15" t="s">
        <v>163</v>
      </c>
      <c r="O64" s="15"/>
      <c r="P64" s="15"/>
      <c r="Q64" s="15" t="s">
        <v>741</v>
      </c>
      <c r="R64" s="15" t="s">
        <v>165</v>
      </c>
      <c r="S64" s="15"/>
      <c r="T64" s="15" t="s">
        <v>163</v>
      </c>
      <c r="U64" s="15"/>
      <c r="V64" s="15" t="s">
        <v>163</v>
      </c>
      <c r="W64" s="15"/>
      <c r="X64" s="15"/>
      <c r="Y64" s="15"/>
      <c r="Z64" s="15"/>
      <c r="AA64" s="15"/>
      <c r="AB64" s="15"/>
      <c r="AC64" s="15"/>
      <c r="AD64" s="15"/>
      <c r="AE64" s="15" t="s">
        <v>163</v>
      </c>
      <c r="AF64" s="15"/>
      <c r="AG64" s="15"/>
      <c r="AH64" s="15"/>
      <c r="AI64" s="15" t="s">
        <v>163</v>
      </c>
      <c r="AJ64" s="15"/>
      <c r="AK64" s="16"/>
      <c r="AM64" s="18"/>
      <c r="AN64" s="19"/>
      <c r="AO64" s="15"/>
      <c r="AP64" s="15"/>
      <c r="AQ64" s="15"/>
      <c r="AR64" s="15"/>
      <c r="AS64" s="15" t="s">
        <v>163</v>
      </c>
      <c r="AT64" s="15"/>
      <c r="AU64" s="15"/>
      <c r="AV64" s="15"/>
      <c r="AW64" s="15"/>
      <c r="AX64" s="15"/>
      <c r="AY64" s="15"/>
      <c r="AZ64" s="15"/>
      <c r="BA64" s="15"/>
      <c r="BB64" s="15" t="s">
        <v>742</v>
      </c>
      <c r="BC64" s="15" t="s">
        <v>743</v>
      </c>
      <c r="BD64" s="15" t="s">
        <v>744</v>
      </c>
      <c r="BE64" s="15" t="s">
        <v>165</v>
      </c>
      <c r="BF64" s="15" t="s">
        <v>328</v>
      </c>
      <c r="BG64" s="15" t="s">
        <v>163</v>
      </c>
      <c r="BH64" s="15"/>
      <c r="BI64" s="15"/>
      <c r="BJ64" s="15"/>
      <c r="BK64" s="15"/>
      <c r="BL64" s="15"/>
      <c r="BM64" s="15"/>
      <c r="BN64" s="15"/>
      <c r="BO64" s="15" t="s">
        <v>169</v>
      </c>
      <c r="BP64" s="15" t="s">
        <v>169</v>
      </c>
      <c r="BQ64" s="15" t="s">
        <v>165</v>
      </c>
      <c r="BR64" s="15"/>
      <c r="BS64" s="15" t="s">
        <v>165</v>
      </c>
      <c r="BT64" s="15"/>
      <c r="BU64" s="15" t="s">
        <v>657</v>
      </c>
      <c r="BV64" s="15" t="s">
        <v>165</v>
      </c>
      <c r="BW64" s="15"/>
      <c r="BX64" s="15" t="s">
        <v>163</v>
      </c>
      <c r="BY64" s="15"/>
      <c r="BZ64" s="15"/>
      <c r="CA64" s="15"/>
      <c r="CB64" s="15"/>
      <c r="CC64" s="15"/>
      <c r="CD64" s="15"/>
      <c r="CE64" s="15" t="s">
        <v>184</v>
      </c>
      <c r="CF64" s="15"/>
      <c r="CG64" s="15"/>
      <c r="CH64" s="15"/>
      <c r="CI64" s="15" t="s">
        <v>163</v>
      </c>
      <c r="CJ64" s="15" t="s">
        <v>163</v>
      </c>
      <c r="CK64" s="15" t="s">
        <v>163</v>
      </c>
      <c r="CL64" s="15"/>
      <c r="CM64" s="15"/>
      <c r="CN64" s="15"/>
    </row>
    <row r="65" spans="1:92" hidden="1" x14ac:dyDescent="0.3">
      <c r="A65" s="15">
        <v>61</v>
      </c>
      <c r="B65" s="15">
        <v>1990</v>
      </c>
      <c r="C65" s="15">
        <v>1</v>
      </c>
      <c r="D65" s="15" t="s">
        <v>745</v>
      </c>
      <c r="E65" s="15" t="s">
        <v>258</v>
      </c>
      <c r="F65" s="15" t="s">
        <v>746</v>
      </c>
      <c r="G65" s="15" t="s">
        <v>161</v>
      </c>
      <c r="H65" s="15">
        <v>2016</v>
      </c>
      <c r="I65" s="15">
        <v>6</v>
      </c>
      <c r="J65" s="15"/>
      <c r="K65" s="15"/>
      <c r="L65" s="15"/>
      <c r="M65" s="15"/>
      <c r="N65" s="15" t="s">
        <v>163</v>
      </c>
      <c r="O65" s="15"/>
      <c r="P65" s="15"/>
      <c r="Q65" s="15" t="s">
        <v>747</v>
      </c>
      <c r="R65" s="15" t="s">
        <v>165</v>
      </c>
      <c r="S65" s="15"/>
      <c r="T65" s="15"/>
      <c r="U65" s="15"/>
      <c r="V65" s="15"/>
      <c r="W65" s="15"/>
      <c r="X65" s="15"/>
      <c r="Y65" s="15" t="s">
        <v>163</v>
      </c>
      <c r="Z65" s="15"/>
      <c r="AA65" s="15"/>
      <c r="AB65" s="15" t="s">
        <v>163</v>
      </c>
      <c r="AC65" s="15" t="s">
        <v>163</v>
      </c>
      <c r="AD65" s="15" t="s">
        <v>163</v>
      </c>
      <c r="AE65" s="15"/>
      <c r="AF65" s="15"/>
      <c r="AG65" s="15"/>
      <c r="AH65" s="15"/>
      <c r="AI65" s="15"/>
      <c r="AJ65" s="15"/>
      <c r="AK65" s="16" t="s">
        <v>163</v>
      </c>
      <c r="AM65" s="18"/>
      <c r="AN65" s="19"/>
      <c r="AO65" s="15"/>
      <c r="AP65" s="15"/>
      <c r="AQ65" s="15"/>
      <c r="AR65" s="15"/>
      <c r="AS65" s="15"/>
      <c r="AT65" s="15"/>
      <c r="AU65" s="15" t="s">
        <v>163</v>
      </c>
      <c r="AV65" s="15"/>
      <c r="AW65" s="15"/>
      <c r="AX65" s="15"/>
      <c r="AY65" s="15" t="s">
        <v>163</v>
      </c>
      <c r="AZ65" s="15"/>
      <c r="BA65" s="15"/>
      <c r="BB65" s="15" t="s">
        <v>748</v>
      </c>
      <c r="BC65" s="15" t="s">
        <v>749</v>
      </c>
      <c r="BD65" s="15" t="s">
        <v>750</v>
      </c>
      <c r="BE65" s="15" t="s">
        <v>165</v>
      </c>
      <c r="BF65" s="15"/>
      <c r="BG65" s="15"/>
      <c r="BH65" s="15"/>
      <c r="BI65" s="15"/>
      <c r="BJ65" s="15"/>
      <c r="BK65" s="15"/>
      <c r="BL65" s="15"/>
      <c r="BM65" s="15" t="s">
        <v>163</v>
      </c>
      <c r="BN65" s="15" t="s">
        <v>751</v>
      </c>
      <c r="BO65" s="15" t="s">
        <v>181</v>
      </c>
      <c r="BP65" s="15" t="s">
        <v>316</v>
      </c>
      <c r="BQ65" s="15" t="s">
        <v>176</v>
      </c>
      <c r="BR65" s="15" t="s">
        <v>752</v>
      </c>
      <c r="BS65" s="15" t="s">
        <v>176</v>
      </c>
      <c r="BT65" s="15" t="s">
        <v>753</v>
      </c>
      <c r="BU65" s="15" t="s">
        <v>754</v>
      </c>
      <c r="BV65" s="15" t="s">
        <v>165</v>
      </c>
      <c r="BW65" s="15" t="s">
        <v>755</v>
      </c>
      <c r="BX65" s="15"/>
      <c r="BY65" s="15" t="s">
        <v>163</v>
      </c>
      <c r="BZ65" s="15" t="s">
        <v>163</v>
      </c>
      <c r="CA65" s="15" t="s">
        <v>163</v>
      </c>
      <c r="CB65" s="15" t="s">
        <v>756</v>
      </c>
      <c r="CC65" s="15"/>
      <c r="CD65" s="15"/>
      <c r="CE65" s="15" t="s">
        <v>184</v>
      </c>
      <c r="CF65" s="15"/>
      <c r="CG65" s="15"/>
      <c r="CH65" s="15" t="s">
        <v>163</v>
      </c>
      <c r="CI65" s="15"/>
      <c r="CJ65" s="15" t="s">
        <v>163</v>
      </c>
      <c r="CK65" s="15" t="s">
        <v>163</v>
      </c>
      <c r="CL65" s="15"/>
      <c r="CM65" s="15"/>
      <c r="CN65" s="15"/>
    </row>
    <row r="66" spans="1:92" hidden="1" x14ac:dyDescent="0.3">
      <c r="A66" s="15">
        <v>62</v>
      </c>
      <c r="B66" s="15">
        <v>1996</v>
      </c>
      <c r="C66" s="15">
        <v>1</v>
      </c>
      <c r="D66" s="15" t="s">
        <v>1123</v>
      </c>
      <c r="E66" s="15" t="s">
        <v>159</v>
      </c>
      <c r="F66" s="15" t="s">
        <v>626</v>
      </c>
      <c r="G66" s="15" t="s">
        <v>200</v>
      </c>
      <c r="H66" s="15">
        <v>2016</v>
      </c>
      <c r="I66" s="15">
        <v>6</v>
      </c>
      <c r="J66" s="15"/>
      <c r="K66" s="15"/>
      <c r="L66" s="15"/>
      <c r="M66" s="15"/>
      <c r="N66" s="15" t="s">
        <v>163</v>
      </c>
      <c r="O66" s="15"/>
      <c r="P66" s="15"/>
      <c r="Q66" s="15" t="s">
        <v>757</v>
      </c>
      <c r="R66" s="15" t="s">
        <v>165</v>
      </c>
      <c r="S66" s="15"/>
      <c r="T66" s="15"/>
      <c r="U66" s="15" t="s">
        <v>163</v>
      </c>
      <c r="V66" s="15"/>
      <c r="W66" s="15"/>
      <c r="X66" s="15"/>
      <c r="Y66" s="15"/>
      <c r="Z66" s="15"/>
      <c r="AA66" s="15"/>
      <c r="AB66" s="15"/>
      <c r="AC66" s="15" t="s">
        <v>163</v>
      </c>
      <c r="AD66" s="15"/>
      <c r="AE66" s="15" t="s">
        <v>163</v>
      </c>
      <c r="AF66" s="15"/>
      <c r="AG66" s="15"/>
      <c r="AH66" s="15"/>
      <c r="AI66" s="15" t="s">
        <v>163</v>
      </c>
      <c r="AJ66" s="15"/>
      <c r="AK66" s="16"/>
      <c r="AM66" s="18"/>
      <c r="AN66" s="19"/>
      <c r="AO66" s="15"/>
      <c r="AP66" s="15"/>
      <c r="AQ66" s="15"/>
      <c r="AR66" s="15"/>
      <c r="AS66" s="15" t="s">
        <v>163</v>
      </c>
      <c r="AT66" s="15"/>
      <c r="AU66" s="15"/>
      <c r="AV66" s="15"/>
      <c r="AW66" s="15"/>
      <c r="AX66" s="15"/>
      <c r="AY66" s="15" t="s">
        <v>163</v>
      </c>
      <c r="AZ66" s="15"/>
      <c r="BA66" s="15"/>
      <c r="BB66" s="15" t="s">
        <v>758</v>
      </c>
      <c r="BC66" s="15" t="s">
        <v>759</v>
      </c>
      <c r="BD66" s="15" t="s">
        <v>760</v>
      </c>
      <c r="BE66" s="15" t="s">
        <v>165</v>
      </c>
      <c r="BF66" s="15" t="s">
        <v>761</v>
      </c>
      <c r="BG66" s="15" t="s">
        <v>163</v>
      </c>
      <c r="BH66" s="15"/>
      <c r="BI66" s="15" t="s">
        <v>163</v>
      </c>
      <c r="BJ66" s="15"/>
      <c r="BK66" s="15" t="s">
        <v>163</v>
      </c>
      <c r="BL66" s="15"/>
      <c r="BM66" s="15"/>
      <c r="BN66" s="15"/>
      <c r="BO66" s="15" t="s">
        <v>762</v>
      </c>
      <c r="BP66" s="15" t="s">
        <v>181</v>
      </c>
      <c r="BQ66" s="15" t="s">
        <v>176</v>
      </c>
      <c r="BR66" s="15" t="s">
        <v>763</v>
      </c>
      <c r="BS66" s="15" t="s">
        <v>176</v>
      </c>
      <c r="BT66" s="15" t="s">
        <v>764</v>
      </c>
      <c r="BU66" s="15" t="s">
        <v>765</v>
      </c>
      <c r="BV66" s="15" t="s">
        <v>176</v>
      </c>
      <c r="BW66" s="15" t="s">
        <v>766</v>
      </c>
      <c r="BX66" s="15" t="s">
        <v>163</v>
      </c>
      <c r="BY66" s="15"/>
      <c r="BZ66" s="15"/>
      <c r="CA66" s="15"/>
      <c r="CB66" s="15"/>
      <c r="CC66" s="15"/>
      <c r="CD66" s="15" t="s">
        <v>171</v>
      </c>
      <c r="CE66" s="15"/>
      <c r="CF66" s="15"/>
      <c r="CG66" s="15"/>
      <c r="CH66" s="15" t="s">
        <v>163</v>
      </c>
      <c r="CI66" s="15"/>
      <c r="CJ66" s="15" t="s">
        <v>163</v>
      </c>
      <c r="CK66" s="15"/>
      <c r="CL66" s="15"/>
      <c r="CM66" s="15"/>
      <c r="CN66" s="15"/>
    </row>
    <row r="67" spans="1:92" hidden="1" x14ac:dyDescent="0.3">
      <c r="A67" s="15">
        <v>63</v>
      </c>
      <c r="B67" s="15">
        <v>1998</v>
      </c>
      <c r="C67" s="15">
        <v>1</v>
      </c>
      <c r="D67" s="15" t="s">
        <v>1123</v>
      </c>
      <c r="E67" s="15" t="s">
        <v>159</v>
      </c>
      <c r="F67" s="15" t="s">
        <v>767</v>
      </c>
      <c r="G67" s="15" t="s">
        <v>200</v>
      </c>
      <c r="H67" s="15">
        <v>2016</v>
      </c>
      <c r="I67" s="15">
        <v>6</v>
      </c>
      <c r="J67" s="15"/>
      <c r="K67" s="15"/>
      <c r="L67" s="15"/>
      <c r="M67" s="15"/>
      <c r="N67" s="15" t="s">
        <v>163</v>
      </c>
      <c r="O67" s="15"/>
      <c r="P67" s="15"/>
      <c r="Q67" s="15" t="s">
        <v>768</v>
      </c>
      <c r="R67" s="15" t="s">
        <v>165</v>
      </c>
      <c r="S67" s="15"/>
      <c r="T67" s="15"/>
      <c r="U67" s="15" t="s">
        <v>163</v>
      </c>
      <c r="V67" s="15"/>
      <c r="W67" s="15"/>
      <c r="X67" s="15"/>
      <c r="Y67" s="15"/>
      <c r="Z67" s="15"/>
      <c r="AA67" s="15"/>
      <c r="AB67" s="15"/>
      <c r="AC67" s="15" t="s">
        <v>163</v>
      </c>
      <c r="AD67" s="15"/>
      <c r="AE67" s="15"/>
      <c r="AF67" s="15" t="s">
        <v>163</v>
      </c>
      <c r="AG67" s="15" t="s">
        <v>769</v>
      </c>
      <c r="AH67" s="15"/>
      <c r="AI67" s="15"/>
      <c r="AJ67" s="15" t="s">
        <v>163</v>
      </c>
      <c r="AK67" s="16"/>
      <c r="AM67" s="18"/>
      <c r="AN67" s="19"/>
      <c r="AO67" s="15" t="s">
        <v>163</v>
      </c>
      <c r="AP67" s="15"/>
      <c r="AQ67" s="15"/>
      <c r="AR67" s="15"/>
      <c r="AS67" s="15"/>
      <c r="AT67" s="15"/>
      <c r="AU67" s="15"/>
      <c r="AV67" s="15" t="s">
        <v>163</v>
      </c>
      <c r="AW67" s="15"/>
      <c r="AX67" s="15" t="s">
        <v>163</v>
      </c>
      <c r="AY67" s="15" t="s">
        <v>163</v>
      </c>
      <c r="AZ67" s="15"/>
      <c r="BA67" s="15"/>
      <c r="BB67" s="15" t="s">
        <v>770</v>
      </c>
      <c r="BC67" s="15" t="s">
        <v>771</v>
      </c>
      <c r="BD67" s="15" t="s">
        <v>772</v>
      </c>
      <c r="BE67" s="15" t="s">
        <v>165</v>
      </c>
      <c r="BF67" s="15" t="s">
        <v>287</v>
      </c>
      <c r="BG67" s="15"/>
      <c r="BH67" s="15"/>
      <c r="BI67" s="15"/>
      <c r="BJ67" s="15" t="s">
        <v>163</v>
      </c>
      <c r="BK67" s="15"/>
      <c r="BL67" s="15" t="s">
        <v>163</v>
      </c>
      <c r="BM67" s="15"/>
      <c r="BN67" s="15"/>
      <c r="BO67" s="15" t="s">
        <v>169</v>
      </c>
      <c r="BP67" s="15" t="s">
        <v>181</v>
      </c>
      <c r="BQ67" s="15" t="s">
        <v>165</v>
      </c>
      <c r="BR67" s="15" t="s">
        <v>773</v>
      </c>
      <c r="BS67" s="15" t="s">
        <v>176</v>
      </c>
      <c r="BT67" s="15" t="s">
        <v>774</v>
      </c>
      <c r="BU67" s="15" t="s">
        <v>775</v>
      </c>
      <c r="BV67" s="15" t="s">
        <v>165</v>
      </c>
      <c r="BW67" s="15" t="s">
        <v>776</v>
      </c>
      <c r="BX67" s="15" t="s">
        <v>163</v>
      </c>
      <c r="BY67" s="15"/>
      <c r="BZ67" s="15"/>
      <c r="CA67" s="15"/>
      <c r="CB67" s="15"/>
      <c r="CC67" s="15"/>
      <c r="CD67" s="15" t="s">
        <v>171</v>
      </c>
      <c r="CE67" s="15"/>
      <c r="CF67" s="15"/>
      <c r="CG67" s="15"/>
      <c r="CH67" s="15" t="s">
        <v>163</v>
      </c>
      <c r="CI67" s="15"/>
      <c r="CJ67" s="15" t="s">
        <v>163</v>
      </c>
      <c r="CK67" s="15"/>
      <c r="CL67" s="15"/>
      <c r="CM67" s="15"/>
      <c r="CN67" s="15"/>
    </row>
    <row r="68" spans="1:92" hidden="1" x14ac:dyDescent="0.3">
      <c r="A68" s="15">
        <v>64</v>
      </c>
      <c r="B68" s="15">
        <v>1998</v>
      </c>
      <c r="C68" s="15">
        <v>2</v>
      </c>
      <c r="D68" s="15" t="s">
        <v>1123</v>
      </c>
      <c r="E68" s="15" t="s">
        <v>159</v>
      </c>
      <c r="F68" s="15" t="s">
        <v>423</v>
      </c>
      <c r="G68" s="15" t="s">
        <v>161</v>
      </c>
      <c r="H68" s="15">
        <v>2016</v>
      </c>
      <c r="I68" s="15">
        <v>6</v>
      </c>
      <c r="J68" s="15"/>
      <c r="K68" s="15"/>
      <c r="L68" s="15"/>
      <c r="M68" s="15"/>
      <c r="N68" s="15" t="s">
        <v>163</v>
      </c>
      <c r="O68" s="15"/>
      <c r="P68" s="15"/>
      <c r="Q68" s="15" t="s">
        <v>777</v>
      </c>
      <c r="R68" s="15" t="s">
        <v>176</v>
      </c>
      <c r="S68" s="15" t="s">
        <v>414</v>
      </c>
      <c r="T68" s="15"/>
      <c r="U68" s="15"/>
      <c r="V68" s="15"/>
      <c r="W68" s="15"/>
      <c r="X68" s="15"/>
      <c r="Y68" s="15" t="s">
        <v>163</v>
      </c>
      <c r="Z68" s="15"/>
      <c r="AA68" s="15"/>
      <c r="AB68" s="15"/>
      <c r="AC68" s="15" t="s">
        <v>163</v>
      </c>
      <c r="AD68" s="15"/>
      <c r="AE68" s="15"/>
      <c r="AF68" s="15" t="s">
        <v>163</v>
      </c>
      <c r="AG68" s="15" t="s">
        <v>778</v>
      </c>
      <c r="AH68" s="15"/>
      <c r="AI68" s="15"/>
      <c r="AJ68" s="15"/>
      <c r="AK68" s="16" t="s">
        <v>163</v>
      </c>
      <c r="AM68" s="18"/>
      <c r="AN68" s="19"/>
      <c r="AO68" s="15"/>
      <c r="AP68" s="15"/>
      <c r="AQ68" s="15"/>
      <c r="AR68" s="15" t="s">
        <v>163</v>
      </c>
      <c r="AS68" s="15"/>
      <c r="AT68" s="15"/>
      <c r="AU68" s="15"/>
      <c r="AV68" s="15" t="s">
        <v>163</v>
      </c>
      <c r="AW68" s="15"/>
      <c r="AX68" s="15"/>
      <c r="AY68" s="15" t="s">
        <v>163</v>
      </c>
      <c r="AZ68" s="15"/>
      <c r="BA68" s="15"/>
      <c r="BB68" s="15" t="s">
        <v>779</v>
      </c>
      <c r="BC68" s="15"/>
      <c r="BD68" s="15" t="s">
        <v>780</v>
      </c>
      <c r="BE68" s="15" t="s">
        <v>165</v>
      </c>
      <c r="BF68" s="15" t="s">
        <v>287</v>
      </c>
      <c r="BG68" s="15"/>
      <c r="BH68" s="15"/>
      <c r="BI68" s="15"/>
      <c r="BJ68" s="15" t="s">
        <v>163</v>
      </c>
      <c r="BK68" s="15"/>
      <c r="BL68" s="15"/>
      <c r="BM68" s="15"/>
      <c r="BN68" s="15"/>
      <c r="BO68" s="15" t="s">
        <v>181</v>
      </c>
      <c r="BP68" s="15" t="s">
        <v>169</v>
      </c>
      <c r="BQ68" s="15" t="s">
        <v>176</v>
      </c>
      <c r="BR68" s="15" t="s">
        <v>781</v>
      </c>
      <c r="BS68" s="15" t="s">
        <v>176</v>
      </c>
      <c r="BT68" s="15"/>
      <c r="BU68" s="15" t="s">
        <v>782</v>
      </c>
      <c r="BV68" s="15" t="s">
        <v>176</v>
      </c>
      <c r="BW68" s="15"/>
      <c r="BX68" s="15"/>
      <c r="BY68" s="15" t="s">
        <v>163</v>
      </c>
      <c r="BZ68" s="15"/>
      <c r="CA68" s="15"/>
      <c r="CB68" s="15"/>
      <c r="CC68" s="15"/>
      <c r="CD68" s="15"/>
      <c r="CE68" s="15" t="s">
        <v>184</v>
      </c>
      <c r="CF68" s="15"/>
      <c r="CG68" s="15"/>
      <c r="CH68" s="15"/>
      <c r="CI68" s="15"/>
      <c r="CJ68" s="15" t="s">
        <v>163</v>
      </c>
      <c r="CK68" s="15"/>
      <c r="CL68" s="15"/>
      <c r="CM68" s="15"/>
      <c r="CN68" s="15"/>
    </row>
    <row r="69" spans="1:92" hidden="1" x14ac:dyDescent="0.3">
      <c r="A69" s="15">
        <v>65</v>
      </c>
      <c r="B69" s="15">
        <v>1998</v>
      </c>
      <c r="C69" s="15">
        <v>1</v>
      </c>
      <c r="D69" s="15">
        <v>11</v>
      </c>
      <c r="E69" s="15" t="s">
        <v>159</v>
      </c>
      <c r="F69" s="15" t="s">
        <v>783</v>
      </c>
      <c r="G69" s="15" t="s">
        <v>161</v>
      </c>
      <c r="H69" s="15">
        <v>2016</v>
      </c>
      <c r="I69" s="15">
        <v>6</v>
      </c>
      <c r="J69" s="15"/>
      <c r="K69" s="15"/>
      <c r="L69" s="15"/>
      <c r="M69" s="15"/>
      <c r="N69" s="15" t="s">
        <v>163</v>
      </c>
      <c r="O69" s="15"/>
      <c r="P69" s="15"/>
      <c r="Q69" s="15" t="s">
        <v>784</v>
      </c>
      <c r="R69" s="15" t="s">
        <v>165</v>
      </c>
      <c r="S69" s="15"/>
      <c r="T69" s="15" t="s">
        <v>163</v>
      </c>
      <c r="U69" s="15" t="s">
        <v>163</v>
      </c>
      <c r="V69" s="15"/>
      <c r="W69" s="15"/>
      <c r="X69" s="15"/>
      <c r="Y69" s="15" t="s">
        <v>163</v>
      </c>
      <c r="Z69" s="15"/>
      <c r="AA69" s="15"/>
      <c r="AB69" s="15" t="s">
        <v>163</v>
      </c>
      <c r="AC69" s="15"/>
      <c r="AD69" s="15"/>
      <c r="AE69" s="15"/>
      <c r="AF69" s="15"/>
      <c r="AG69" s="15"/>
      <c r="AH69" s="15"/>
      <c r="AI69" s="15"/>
      <c r="AJ69" s="15" t="s">
        <v>163</v>
      </c>
      <c r="AK69" s="16"/>
      <c r="AM69" s="18"/>
      <c r="AN69" s="19"/>
      <c r="AO69" s="15"/>
      <c r="AP69" s="15"/>
      <c r="AQ69" s="15"/>
      <c r="AR69" s="15"/>
      <c r="AS69" s="15"/>
      <c r="AT69" s="15"/>
      <c r="AU69" s="15"/>
      <c r="AV69" s="15"/>
      <c r="AW69" s="15"/>
      <c r="AX69" s="15"/>
      <c r="AY69" s="15" t="s">
        <v>163</v>
      </c>
      <c r="AZ69" s="15" t="s">
        <v>163</v>
      </c>
      <c r="BA69" s="15" t="s">
        <v>785</v>
      </c>
      <c r="BB69" s="15" t="s">
        <v>786</v>
      </c>
      <c r="BC69" s="15" t="s">
        <v>787</v>
      </c>
      <c r="BD69" s="15"/>
      <c r="BE69" s="15" t="s">
        <v>165</v>
      </c>
      <c r="BF69" s="15" t="s">
        <v>788</v>
      </c>
      <c r="BG69" s="15"/>
      <c r="BH69" s="15"/>
      <c r="BI69" s="15" t="s">
        <v>163</v>
      </c>
      <c r="BJ69" s="15"/>
      <c r="BK69" s="15" t="s">
        <v>163</v>
      </c>
      <c r="BL69" s="15"/>
      <c r="BM69" s="15"/>
      <c r="BN69" s="15"/>
      <c r="BO69" s="15" t="s">
        <v>181</v>
      </c>
      <c r="BP69" s="15" t="s">
        <v>169</v>
      </c>
      <c r="BQ69" s="15" t="s">
        <v>176</v>
      </c>
      <c r="BR69" s="15" t="s">
        <v>789</v>
      </c>
      <c r="BS69" s="15" t="s">
        <v>176</v>
      </c>
      <c r="BT69" s="15" t="s">
        <v>790</v>
      </c>
      <c r="BU69" s="15" t="s">
        <v>791</v>
      </c>
      <c r="BV69" s="15" t="s">
        <v>165</v>
      </c>
      <c r="BW69" s="15" t="s">
        <v>792</v>
      </c>
      <c r="BX69" s="15" t="s">
        <v>163</v>
      </c>
      <c r="BY69" s="15"/>
      <c r="BZ69" s="15" t="s">
        <v>163</v>
      </c>
      <c r="CA69" s="15"/>
      <c r="CB69" s="15"/>
      <c r="CC69" s="15" t="s">
        <v>211</v>
      </c>
      <c r="CD69" s="15"/>
      <c r="CE69" s="15"/>
      <c r="CF69" s="15"/>
      <c r="CG69" s="15"/>
      <c r="CH69" s="15" t="s">
        <v>163</v>
      </c>
      <c r="CI69" s="15" t="s">
        <v>163</v>
      </c>
      <c r="CJ69" s="15"/>
      <c r="CK69" s="15" t="s">
        <v>163</v>
      </c>
      <c r="CL69" s="15"/>
      <c r="CM69" s="15"/>
      <c r="CN69" s="15"/>
    </row>
    <row r="70" spans="1:92" hidden="1" x14ac:dyDescent="0.3">
      <c r="A70" s="15">
        <v>66</v>
      </c>
      <c r="B70" s="15">
        <v>1996</v>
      </c>
      <c r="C70" s="15">
        <v>1</v>
      </c>
      <c r="D70" s="15">
        <v>6</v>
      </c>
      <c r="E70" s="15" t="s">
        <v>159</v>
      </c>
      <c r="F70" s="15" t="s">
        <v>793</v>
      </c>
      <c r="G70" s="15" t="s">
        <v>161</v>
      </c>
      <c r="H70" s="15">
        <v>2016</v>
      </c>
      <c r="I70" s="15">
        <v>6</v>
      </c>
      <c r="J70" s="15"/>
      <c r="K70" s="15"/>
      <c r="L70" s="15"/>
      <c r="M70" s="15"/>
      <c r="N70" s="15" t="s">
        <v>163</v>
      </c>
      <c r="O70" s="15"/>
      <c r="P70" s="15"/>
      <c r="Q70" s="15" t="s">
        <v>794</v>
      </c>
      <c r="R70" s="15" t="s">
        <v>176</v>
      </c>
      <c r="S70" s="15" t="s">
        <v>188</v>
      </c>
      <c r="T70" s="15" t="s">
        <v>163</v>
      </c>
      <c r="U70" s="15"/>
      <c r="V70" s="15"/>
      <c r="W70" s="15"/>
      <c r="X70" s="15"/>
      <c r="Y70" s="15"/>
      <c r="Z70" s="15"/>
      <c r="AA70" s="15"/>
      <c r="AB70" s="15" t="s">
        <v>163</v>
      </c>
      <c r="AC70" s="15"/>
      <c r="AD70" s="15"/>
      <c r="AE70" s="15"/>
      <c r="AF70" s="15" t="s">
        <v>163</v>
      </c>
      <c r="AG70" s="15" t="s">
        <v>769</v>
      </c>
      <c r="AH70" s="15"/>
      <c r="AI70" s="15"/>
      <c r="AJ70" s="15" t="s">
        <v>163</v>
      </c>
      <c r="AK70" s="16"/>
      <c r="AM70" s="18"/>
      <c r="AN70" s="19"/>
      <c r="AO70" s="15"/>
      <c r="AP70" s="15"/>
      <c r="AQ70" s="15"/>
      <c r="AR70" s="15"/>
      <c r="AS70" s="15"/>
      <c r="AT70" s="15"/>
      <c r="AU70" s="15"/>
      <c r="AV70" s="15"/>
      <c r="AW70" s="15"/>
      <c r="AX70" s="15"/>
      <c r="AY70" s="15" t="s">
        <v>163</v>
      </c>
      <c r="AZ70" s="15"/>
      <c r="BA70" s="15"/>
      <c r="BB70" s="15" t="s">
        <v>795</v>
      </c>
      <c r="BC70" s="15" t="s">
        <v>796</v>
      </c>
      <c r="BD70" s="15" t="s">
        <v>797</v>
      </c>
      <c r="BE70" s="15" t="s">
        <v>165</v>
      </c>
      <c r="BF70" s="15" t="s">
        <v>798</v>
      </c>
      <c r="BG70" s="15"/>
      <c r="BH70" s="15"/>
      <c r="BI70" s="15" t="s">
        <v>163</v>
      </c>
      <c r="BJ70" s="15" t="s">
        <v>163</v>
      </c>
      <c r="BK70" s="15"/>
      <c r="BL70" s="15"/>
      <c r="BM70" s="15"/>
      <c r="BN70" s="15"/>
      <c r="BO70" s="15" t="s">
        <v>316</v>
      </c>
      <c r="BP70" s="15" t="s">
        <v>169</v>
      </c>
      <c r="BQ70" s="15" t="s">
        <v>165</v>
      </c>
      <c r="BR70" s="15"/>
      <c r="BS70" s="15" t="s">
        <v>165</v>
      </c>
      <c r="BT70" s="15"/>
      <c r="BU70" s="15" t="s">
        <v>799</v>
      </c>
      <c r="BV70" s="15" t="s">
        <v>165</v>
      </c>
      <c r="BW70" s="15"/>
      <c r="BX70" s="15" t="s">
        <v>163</v>
      </c>
      <c r="BY70" s="15"/>
      <c r="BZ70" s="15" t="s">
        <v>163</v>
      </c>
      <c r="CA70" s="15"/>
      <c r="CB70" s="15"/>
      <c r="CC70" s="15"/>
      <c r="CD70" s="15"/>
      <c r="CE70" s="15" t="s">
        <v>184</v>
      </c>
      <c r="CF70" s="15"/>
      <c r="CG70" s="15"/>
      <c r="CH70" s="15"/>
      <c r="CI70" s="15"/>
      <c r="CJ70" s="15" t="s">
        <v>163</v>
      </c>
      <c r="CK70" s="15"/>
      <c r="CL70" s="15"/>
      <c r="CM70" s="15"/>
      <c r="CN70" s="15"/>
    </row>
    <row r="71" spans="1:92" hidden="1" x14ac:dyDescent="0.3">
      <c r="A71" s="15">
        <v>67</v>
      </c>
      <c r="B71" s="15">
        <v>1998</v>
      </c>
      <c r="C71" s="15">
        <v>1</v>
      </c>
      <c r="D71" s="15">
        <v>14</v>
      </c>
      <c r="E71" s="15" t="s">
        <v>159</v>
      </c>
      <c r="F71" s="15" t="s">
        <v>801</v>
      </c>
      <c r="G71" s="15" t="s">
        <v>161</v>
      </c>
      <c r="H71" s="15">
        <v>2016</v>
      </c>
      <c r="I71" s="15">
        <v>6</v>
      </c>
      <c r="J71" s="15"/>
      <c r="K71" s="15" t="s">
        <v>163</v>
      </c>
      <c r="L71" s="15"/>
      <c r="M71" s="15" t="s">
        <v>163</v>
      </c>
      <c r="N71" s="15"/>
      <c r="O71" s="15"/>
      <c r="P71" s="15"/>
      <c r="Q71" s="15" t="s">
        <v>802</v>
      </c>
      <c r="R71" s="15" t="s">
        <v>165</v>
      </c>
      <c r="S71" s="15"/>
      <c r="T71" s="15" t="s">
        <v>163</v>
      </c>
      <c r="U71" s="15"/>
      <c r="V71" s="15"/>
      <c r="W71" s="15"/>
      <c r="X71" s="15" t="s">
        <v>163</v>
      </c>
      <c r="Y71" s="15"/>
      <c r="Z71" s="15"/>
      <c r="AA71" s="15"/>
      <c r="AB71" s="15" t="s">
        <v>163</v>
      </c>
      <c r="AC71" s="15" t="s">
        <v>163</v>
      </c>
      <c r="AD71" s="15"/>
      <c r="AE71" s="15"/>
      <c r="AF71" s="15"/>
      <c r="AG71" s="15"/>
      <c r="AH71" s="15"/>
      <c r="AI71" s="15"/>
      <c r="AJ71" s="15" t="s">
        <v>163</v>
      </c>
      <c r="AK71" s="16"/>
      <c r="AM71" s="18"/>
      <c r="AN71" s="19" t="s">
        <v>163</v>
      </c>
      <c r="AO71" s="15"/>
      <c r="AP71" s="15"/>
      <c r="AQ71" s="15"/>
      <c r="AR71" s="15" t="s">
        <v>163</v>
      </c>
      <c r="AS71" s="15"/>
      <c r="AT71" s="15"/>
      <c r="AU71" s="15"/>
      <c r="AV71" s="15"/>
      <c r="AW71" s="15"/>
      <c r="AX71" s="15"/>
      <c r="AY71" s="15" t="s">
        <v>163</v>
      </c>
      <c r="AZ71" s="15"/>
      <c r="BA71" s="15"/>
      <c r="BB71" s="15" t="s">
        <v>803</v>
      </c>
      <c r="BC71" s="15" t="s">
        <v>804</v>
      </c>
      <c r="BD71" s="15" t="s">
        <v>805</v>
      </c>
      <c r="BE71" s="15" t="s">
        <v>165</v>
      </c>
      <c r="BF71" s="15" t="s">
        <v>287</v>
      </c>
      <c r="BG71" s="15" t="s">
        <v>163</v>
      </c>
      <c r="BH71" s="15"/>
      <c r="BI71" s="15"/>
      <c r="BJ71" s="15"/>
      <c r="BK71" s="15" t="s">
        <v>163</v>
      </c>
      <c r="BL71" s="15"/>
      <c r="BM71" s="15"/>
      <c r="BN71" s="15"/>
      <c r="BO71" s="15" t="s">
        <v>169</v>
      </c>
      <c r="BP71" s="15" t="s">
        <v>169</v>
      </c>
      <c r="BQ71" s="15" t="s">
        <v>176</v>
      </c>
      <c r="BR71" s="15" t="s">
        <v>806</v>
      </c>
      <c r="BS71" s="15" t="s">
        <v>176</v>
      </c>
      <c r="BT71" s="15" t="s">
        <v>807</v>
      </c>
      <c r="BU71" s="15" t="s">
        <v>808</v>
      </c>
      <c r="BV71" s="15" t="s">
        <v>176</v>
      </c>
      <c r="BW71" s="15" t="s">
        <v>809</v>
      </c>
      <c r="BX71" s="15" t="s">
        <v>163</v>
      </c>
      <c r="BY71" s="15"/>
      <c r="BZ71" s="15"/>
      <c r="CA71" s="15"/>
      <c r="CB71" s="15"/>
      <c r="CC71" s="15"/>
      <c r="CD71" s="15" t="s">
        <v>171</v>
      </c>
      <c r="CE71" s="15"/>
      <c r="CF71" s="15"/>
      <c r="CG71" s="15"/>
      <c r="CH71" s="15" t="s">
        <v>163</v>
      </c>
      <c r="CI71" s="15"/>
      <c r="CJ71" s="15"/>
      <c r="CK71" s="15" t="s">
        <v>163</v>
      </c>
      <c r="CL71" s="15"/>
      <c r="CM71" s="15"/>
      <c r="CN71" s="15"/>
    </row>
    <row r="72" spans="1:92" hidden="1" x14ac:dyDescent="0.3">
      <c r="A72" s="15">
        <v>68</v>
      </c>
      <c r="B72" s="15">
        <v>1997</v>
      </c>
      <c r="C72" s="15">
        <v>1</v>
      </c>
      <c r="D72" s="15">
        <v>6</v>
      </c>
      <c r="E72" s="15" t="s">
        <v>159</v>
      </c>
      <c r="F72" s="15" t="s">
        <v>810</v>
      </c>
      <c r="G72" s="15" t="s">
        <v>200</v>
      </c>
      <c r="H72" s="15">
        <v>2016</v>
      </c>
      <c r="I72" s="15">
        <v>6</v>
      </c>
      <c r="J72" s="15"/>
      <c r="K72" s="15"/>
      <c r="L72" s="15"/>
      <c r="M72" s="15"/>
      <c r="N72" s="15" t="s">
        <v>163</v>
      </c>
      <c r="O72" s="15"/>
      <c r="P72" s="15"/>
      <c r="Q72" s="15" t="s">
        <v>811</v>
      </c>
      <c r="R72" s="15" t="s">
        <v>176</v>
      </c>
      <c r="S72" s="15" t="s">
        <v>487</v>
      </c>
      <c r="T72" s="15"/>
      <c r="U72" s="15"/>
      <c r="V72" s="15" t="s">
        <v>163</v>
      </c>
      <c r="W72" s="15"/>
      <c r="X72" s="15"/>
      <c r="Y72" s="15"/>
      <c r="Z72" s="15"/>
      <c r="AA72" s="15"/>
      <c r="AB72" s="15"/>
      <c r="AC72" s="15"/>
      <c r="AD72" s="15" t="s">
        <v>163</v>
      </c>
      <c r="AE72" s="15"/>
      <c r="AF72" s="15"/>
      <c r="AG72" s="15"/>
      <c r="AH72" s="15"/>
      <c r="AI72" s="15"/>
      <c r="AJ72" s="15" t="s">
        <v>163</v>
      </c>
      <c r="AK72" s="16"/>
      <c r="AM72" s="18"/>
      <c r="AN72" s="19"/>
      <c r="AO72" s="15" t="s">
        <v>163</v>
      </c>
      <c r="AP72" s="15"/>
      <c r="AQ72" s="15" t="s">
        <v>163</v>
      </c>
      <c r="AR72" s="15"/>
      <c r="AS72" s="15"/>
      <c r="AT72" s="15"/>
      <c r="AU72" s="15"/>
      <c r="AV72" s="15"/>
      <c r="AW72" s="15" t="s">
        <v>163</v>
      </c>
      <c r="AX72" s="15"/>
      <c r="AY72" s="15"/>
      <c r="AZ72" s="15"/>
      <c r="BA72" s="15"/>
      <c r="BB72" s="15" t="s">
        <v>812</v>
      </c>
      <c r="BC72" s="15" t="s">
        <v>813</v>
      </c>
      <c r="BD72" s="15" t="s">
        <v>176</v>
      </c>
      <c r="BE72" s="15" t="s">
        <v>165</v>
      </c>
      <c r="BF72" s="15" t="s">
        <v>109</v>
      </c>
      <c r="BG72" s="15"/>
      <c r="BH72" s="15"/>
      <c r="BI72" s="15" t="s">
        <v>163</v>
      </c>
      <c r="BJ72" s="15"/>
      <c r="BK72" s="15" t="s">
        <v>163</v>
      </c>
      <c r="BL72" s="15"/>
      <c r="BM72" s="15"/>
      <c r="BN72" s="15"/>
      <c r="BO72" s="15" t="s">
        <v>181</v>
      </c>
      <c r="BP72" s="15" t="s">
        <v>316</v>
      </c>
      <c r="BQ72" s="15" t="s">
        <v>165</v>
      </c>
      <c r="BR72" s="15" t="s">
        <v>814</v>
      </c>
      <c r="BS72" s="15" t="s">
        <v>176</v>
      </c>
      <c r="BT72" s="15" t="s">
        <v>815</v>
      </c>
      <c r="BU72" s="15" t="s">
        <v>816</v>
      </c>
      <c r="BV72" s="15" t="s">
        <v>165</v>
      </c>
      <c r="BW72" s="15" t="s">
        <v>817</v>
      </c>
      <c r="BX72" s="15"/>
      <c r="BY72" s="15" t="s">
        <v>163</v>
      </c>
      <c r="BZ72" s="15"/>
      <c r="CA72" s="15"/>
      <c r="CB72" s="15"/>
      <c r="CC72" s="15" t="s">
        <v>211</v>
      </c>
      <c r="CD72" s="15"/>
      <c r="CE72" s="15"/>
      <c r="CF72" s="15"/>
      <c r="CG72" s="15"/>
      <c r="CH72" s="15" t="s">
        <v>163</v>
      </c>
      <c r="CI72" s="15"/>
      <c r="CJ72" s="15"/>
      <c r="CK72" s="15"/>
      <c r="CL72" s="15"/>
      <c r="CM72" s="15"/>
      <c r="CN72" s="15"/>
    </row>
    <row r="73" spans="1:92" hidden="1" x14ac:dyDescent="0.3">
      <c r="A73" s="15">
        <v>69</v>
      </c>
      <c r="B73" s="15">
        <v>1997</v>
      </c>
      <c r="C73" s="15">
        <v>1</v>
      </c>
      <c r="D73" s="15">
        <v>6</v>
      </c>
      <c r="E73" s="15" t="s">
        <v>159</v>
      </c>
      <c r="F73" s="15" t="s">
        <v>818</v>
      </c>
      <c r="G73" s="15" t="s">
        <v>200</v>
      </c>
      <c r="H73" s="15">
        <v>2016</v>
      </c>
      <c r="I73" s="15">
        <v>6</v>
      </c>
      <c r="J73" s="15"/>
      <c r="K73" s="15"/>
      <c r="L73" s="15"/>
      <c r="M73" s="15"/>
      <c r="N73" s="15" t="s">
        <v>163</v>
      </c>
      <c r="O73" s="15"/>
      <c r="P73" s="15"/>
      <c r="Q73" s="15" t="s">
        <v>819</v>
      </c>
      <c r="R73" s="15" t="s">
        <v>165</v>
      </c>
      <c r="S73" s="15"/>
      <c r="T73" s="15"/>
      <c r="U73" s="15" t="s">
        <v>163</v>
      </c>
      <c r="V73" s="15"/>
      <c r="W73" s="15"/>
      <c r="X73" s="15"/>
      <c r="Y73" s="15"/>
      <c r="Z73" s="15"/>
      <c r="AA73" s="15"/>
      <c r="AB73" s="15" t="s">
        <v>163</v>
      </c>
      <c r="AC73" s="15" t="s">
        <v>163</v>
      </c>
      <c r="AD73" s="15"/>
      <c r="AE73" s="15"/>
      <c r="AF73" s="15"/>
      <c r="AG73" s="15"/>
      <c r="AH73" s="15"/>
      <c r="AI73" s="15"/>
      <c r="AJ73" s="15" t="s">
        <v>163</v>
      </c>
      <c r="AK73" s="16"/>
      <c r="AM73" s="18"/>
      <c r="AN73" s="19" t="s">
        <v>163</v>
      </c>
      <c r="AO73" s="15" t="s">
        <v>163</v>
      </c>
      <c r="AP73" s="15"/>
      <c r="AQ73" s="15"/>
      <c r="AR73" s="15" t="s">
        <v>163</v>
      </c>
      <c r="AS73" s="15"/>
      <c r="AT73" s="15"/>
      <c r="AU73" s="15"/>
      <c r="AV73" s="15"/>
      <c r="AW73" s="15"/>
      <c r="AX73" s="15"/>
      <c r="AY73" s="15" t="s">
        <v>163</v>
      </c>
      <c r="AZ73" s="15"/>
      <c r="BA73" s="15"/>
      <c r="BB73" s="15" t="s">
        <v>820</v>
      </c>
      <c r="BC73" s="15" t="s">
        <v>821</v>
      </c>
      <c r="BD73" s="15" t="s">
        <v>822</v>
      </c>
      <c r="BE73" s="15" t="s">
        <v>165</v>
      </c>
      <c r="BF73" s="15" t="s">
        <v>245</v>
      </c>
      <c r="BG73" s="15" t="s">
        <v>163</v>
      </c>
      <c r="BH73" s="15"/>
      <c r="BI73" s="15"/>
      <c r="BJ73" s="15" t="s">
        <v>163</v>
      </c>
      <c r="BK73" s="15"/>
      <c r="BL73" s="15"/>
      <c r="BM73" s="15"/>
      <c r="BN73" s="15"/>
      <c r="BO73" s="15" t="s">
        <v>181</v>
      </c>
      <c r="BP73" s="15" t="s">
        <v>169</v>
      </c>
      <c r="BQ73" s="15" t="s">
        <v>165</v>
      </c>
      <c r="BR73" s="15"/>
      <c r="BS73" s="15" t="s">
        <v>176</v>
      </c>
      <c r="BT73" s="15" t="s">
        <v>823</v>
      </c>
      <c r="BU73" s="15" t="s">
        <v>824</v>
      </c>
      <c r="BV73" s="15" t="s">
        <v>165</v>
      </c>
      <c r="BW73" s="15"/>
      <c r="BX73" s="15" t="s">
        <v>163</v>
      </c>
      <c r="BY73" s="15" t="s">
        <v>163</v>
      </c>
      <c r="BZ73" s="15"/>
      <c r="CA73" s="15"/>
      <c r="CB73" s="15"/>
      <c r="CC73" s="15"/>
      <c r="CD73" s="15" t="s">
        <v>171</v>
      </c>
      <c r="CE73" s="15"/>
      <c r="CF73" s="15"/>
      <c r="CG73" s="15"/>
      <c r="CH73" s="15" t="s">
        <v>163</v>
      </c>
      <c r="CI73" s="15"/>
      <c r="CJ73" s="15" t="s">
        <v>163</v>
      </c>
      <c r="CK73" s="15"/>
      <c r="CL73" s="15"/>
      <c r="CM73" s="15"/>
      <c r="CN73" s="15"/>
    </row>
    <row r="74" spans="1:92" hidden="1" x14ac:dyDescent="0.3">
      <c r="A74" s="15">
        <v>70</v>
      </c>
      <c r="B74" s="15">
        <v>1999</v>
      </c>
      <c r="C74" s="15">
        <v>1</v>
      </c>
      <c r="D74" s="15">
        <v>5</v>
      </c>
      <c r="E74" s="15" t="s">
        <v>159</v>
      </c>
      <c r="F74" s="15" t="s">
        <v>825</v>
      </c>
      <c r="G74" s="15" t="s">
        <v>161</v>
      </c>
      <c r="H74" s="15">
        <v>2016</v>
      </c>
      <c r="I74" s="15">
        <v>6</v>
      </c>
      <c r="J74" s="15"/>
      <c r="K74" s="15"/>
      <c r="L74" s="15"/>
      <c r="M74" s="15"/>
      <c r="N74" s="15" t="s">
        <v>163</v>
      </c>
      <c r="O74" s="15"/>
      <c r="P74" s="15"/>
      <c r="Q74" s="15" t="s">
        <v>826</v>
      </c>
      <c r="R74" s="15" t="s">
        <v>176</v>
      </c>
      <c r="S74" s="15" t="s">
        <v>827</v>
      </c>
      <c r="T74" s="15"/>
      <c r="U74" s="15"/>
      <c r="V74" s="15" t="s">
        <v>163</v>
      </c>
      <c r="W74" s="15"/>
      <c r="X74" s="15"/>
      <c r="Y74" s="15"/>
      <c r="Z74" s="15"/>
      <c r="AA74" s="15"/>
      <c r="AB74" s="15" t="s">
        <v>163</v>
      </c>
      <c r="AC74" s="15"/>
      <c r="AD74" s="15"/>
      <c r="AE74" s="15"/>
      <c r="AF74" s="15"/>
      <c r="AG74" s="15"/>
      <c r="AH74" s="15"/>
      <c r="AI74" s="15"/>
      <c r="AJ74" s="15"/>
      <c r="AK74" s="16" t="s">
        <v>163</v>
      </c>
      <c r="AM74" s="18"/>
      <c r="AN74" s="19" t="s">
        <v>163</v>
      </c>
      <c r="AO74" s="15"/>
      <c r="AP74" s="15"/>
      <c r="AQ74" s="15"/>
      <c r="AR74" s="15"/>
      <c r="AS74" s="15"/>
      <c r="AT74" s="15"/>
      <c r="AU74" s="15"/>
      <c r="AV74" s="15"/>
      <c r="AW74" s="15"/>
      <c r="AX74" s="15"/>
      <c r="AY74" s="15"/>
      <c r="AZ74" s="15"/>
      <c r="BA74" s="15"/>
      <c r="BB74" s="15" t="s">
        <v>828</v>
      </c>
      <c r="BC74" s="15" t="s">
        <v>829</v>
      </c>
      <c r="BD74" s="15"/>
      <c r="BE74" s="15" t="s">
        <v>165</v>
      </c>
      <c r="BF74" s="15" t="s">
        <v>830</v>
      </c>
      <c r="BG74" s="15"/>
      <c r="BH74" s="15"/>
      <c r="BI74" s="15"/>
      <c r="BJ74" s="15" t="s">
        <v>163</v>
      </c>
      <c r="BK74" s="15"/>
      <c r="BL74" s="15"/>
      <c r="BM74" s="15" t="s">
        <v>163</v>
      </c>
      <c r="BN74" s="15" t="s">
        <v>831</v>
      </c>
      <c r="BO74" s="15" t="s">
        <v>181</v>
      </c>
      <c r="BP74" s="15" t="s">
        <v>169</v>
      </c>
      <c r="BQ74" s="15" t="s">
        <v>176</v>
      </c>
      <c r="BR74" s="15" t="s">
        <v>832</v>
      </c>
      <c r="BS74" s="15" t="s">
        <v>176</v>
      </c>
      <c r="BT74" s="15" t="s">
        <v>833</v>
      </c>
      <c r="BU74" s="15" t="s">
        <v>834</v>
      </c>
      <c r="BV74" s="15" t="s">
        <v>165</v>
      </c>
      <c r="BW74" s="15" t="s">
        <v>835</v>
      </c>
      <c r="BX74" s="15"/>
      <c r="BY74" s="15" t="s">
        <v>163</v>
      </c>
      <c r="BZ74" s="15"/>
      <c r="CA74" s="15"/>
      <c r="CB74" s="15"/>
      <c r="CC74" s="15" t="s">
        <v>211</v>
      </c>
      <c r="CD74" s="15"/>
      <c r="CE74" s="15"/>
      <c r="CF74" s="15"/>
      <c r="CG74" s="15"/>
      <c r="CH74" s="15" t="s">
        <v>163</v>
      </c>
      <c r="CI74" s="15" t="s">
        <v>163</v>
      </c>
      <c r="CJ74" s="15"/>
      <c r="CK74" s="15" t="s">
        <v>163</v>
      </c>
      <c r="CL74" s="15"/>
      <c r="CM74" s="15"/>
      <c r="CN74" s="15"/>
    </row>
    <row r="75" spans="1:92" x14ac:dyDescent="0.3">
      <c r="A75" s="15">
        <v>71</v>
      </c>
      <c r="B75" s="15">
        <v>1999</v>
      </c>
      <c r="C75" s="15">
        <v>2</v>
      </c>
      <c r="D75" s="15" t="s">
        <v>484</v>
      </c>
      <c r="E75" s="15" t="s">
        <v>159</v>
      </c>
      <c r="F75" s="15" t="s">
        <v>836</v>
      </c>
      <c r="G75" s="15" t="s">
        <v>161</v>
      </c>
      <c r="H75" s="15">
        <v>2016</v>
      </c>
      <c r="I75" s="15">
        <v>6</v>
      </c>
      <c r="J75" s="15"/>
      <c r="K75" s="15"/>
      <c r="L75" s="15"/>
      <c r="M75" s="15"/>
      <c r="N75" s="15" t="s">
        <v>163</v>
      </c>
      <c r="O75" s="15"/>
      <c r="P75" s="15"/>
      <c r="Q75" s="15" t="s">
        <v>837</v>
      </c>
      <c r="R75" s="15" t="s">
        <v>165</v>
      </c>
      <c r="S75" s="15"/>
      <c r="T75" s="15"/>
      <c r="U75" s="15" t="s">
        <v>163</v>
      </c>
      <c r="V75" s="15" t="s">
        <v>163</v>
      </c>
      <c r="W75" s="15"/>
      <c r="X75" s="15" t="s">
        <v>163</v>
      </c>
      <c r="Y75" s="15"/>
      <c r="Z75" s="15"/>
      <c r="AA75" s="15"/>
      <c r="AB75" s="15"/>
      <c r="AC75" s="15" t="s">
        <v>163</v>
      </c>
      <c r="AD75" s="15"/>
      <c r="AE75" s="15" t="s">
        <v>163</v>
      </c>
      <c r="AF75" s="15"/>
      <c r="AG75" s="15"/>
      <c r="AH75" s="15" t="s">
        <v>838</v>
      </c>
      <c r="AI75" s="15" t="s">
        <v>163</v>
      </c>
      <c r="AJ75" s="15" t="s">
        <v>163</v>
      </c>
      <c r="AK75" s="16"/>
      <c r="AM75" s="18"/>
      <c r="AN75" s="19"/>
      <c r="AO75" s="15"/>
      <c r="AP75" s="15"/>
      <c r="AQ75" s="15"/>
      <c r="AR75" s="15"/>
      <c r="AS75" s="15" t="s">
        <v>163</v>
      </c>
      <c r="AT75" s="15"/>
      <c r="AU75" s="15"/>
      <c r="AV75" s="15"/>
      <c r="AW75" s="15"/>
      <c r="AX75" s="15"/>
      <c r="AY75" s="15" t="s">
        <v>163</v>
      </c>
      <c r="AZ75" s="15" t="s">
        <v>163</v>
      </c>
      <c r="BA75" s="15" t="s">
        <v>839</v>
      </c>
      <c r="BB75" s="15" t="s">
        <v>840</v>
      </c>
      <c r="BC75" s="15" t="s">
        <v>841</v>
      </c>
      <c r="BD75" s="15" t="s">
        <v>842</v>
      </c>
      <c r="BE75" s="15" t="s">
        <v>165</v>
      </c>
      <c r="BF75" s="15" t="s">
        <v>843</v>
      </c>
      <c r="BG75" s="15"/>
      <c r="BH75" s="15"/>
      <c r="BI75" s="15" t="s">
        <v>163</v>
      </c>
      <c r="BJ75" s="15"/>
      <c r="BK75" s="15"/>
      <c r="BL75" s="15"/>
      <c r="BM75" s="15"/>
      <c r="BN75" s="15"/>
      <c r="BO75" s="15" t="s">
        <v>169</v>
      </c>
      <c r="BP75" s="15" t="s">
        <v>169</v>
      </c>
      <c r="BQ75" s="15" t="s">
        <v>165</v>
      </c>
      <c r="BR75" s="15" t="s">
        <v>844</v>
      </c>
      <c r="BS75" s="15" t="s">
        <v>176</v>
      </c>
      <c r="BT75" s="15" t="s">
        <v>845</v>
      </c>
      <c r="BU75" s="15" t="s">
        <v>846</v>
      </c>
      <c r="BV75" s="15" t="s">
        <v>165</v>
      </c>
      <c r="BW75" s="15" t="s">
        <v>847</v>
      </c>
      <c r="BX75" s="15" t="s">
        <v>163</v>
      </c>
      <c r="BY75" s="15"/>
      <c r="BZ75" s="15"/>
      <c r="CA75" s="15"/>
      <c r="CB75" s="15"/>
      <c r="CC75" s="15"/>
      <c r="CD75" s="15"/>
      <c r="CE75" s="15" t="s">
        <v>184</v>
      </c>
      <c r="CF75" s="15"/>
      <c r="CG75" s="15"/>
      <c r="CH75" s="15" t="s">
        <v>163</v>
      </c>
      <c r="CI75" s="15" t="s">
        <v>163</v>
      </c>
      <c r="CJ75" s="15"/>
      <c r="CK75" s="15"/>
      <c r="CL75" s="15"/>
      <c r="CM75" s="15"/>
      <c r="CN75" s="15"/>
    </row>
    <row r="76" spans="1:92" hidden="1" x14ac:dyDescent="0.3">
      <c r="A76" s="15">
        <v>72</v>
      </c>
      <c r="B76" s="15">
        <v>1995</v>
      </c>
      <c r="C76" s="15">
        <v>1</v>
      </c>
      <c r="D76" s="15" t="s">
        <v>1123</v>
      </c>
      <c r="E76" s="15" t="s">
        <v>159</v>
      </c>
      <c r="F76" s="15" t="s">
        <v>276</v>
      </c>
      <c r="G76" s="15" t="s">
        <v>161</v>
      </c>
      <c r="H76" s="15">
        <v>2016</v>
      </c>
      <c r="I76" s="15">
        <v>6</v>
      </c>
      <c r="J76" s="15"/>
      <c r="K76" s="15"/>
      <c r="L76" s="15"/>
      <c r="M76" s="15"/>
      <c r="N76" s="15" t="s">
        <v>163</v>
      </c>
      <c r="O76" s="15"/>
      <c r="P76" s="15"/>
      <c r="Q76" s="15" t="s">
        <v>848</v>
      </c>
      <c r="R76" s="15" t="s">
        <v>165</v>
      </c>
      <c r="S76" s="15"/>
      <c r="T76" s="15"/>
      <c r="U76" s="15"/>
      <c r="V76" s="15" t="s">
        <v>163</v>
      </c>
      <c r="W76" s="15"/>
      <c r="X76" s="15"/>
      <c r="Y76" s="15"/>
      <c r="Z76" s="15"/>
      <c r="AA76" s="15"/>
      <c r="AB76" s="15"/>
      <c r="AC76" s="15"/>
      <c r="AD76" s="15" t="s">
        <v>163</v>
      </c>
      <c r="AE76" s="15"/>
      <c r="AF76" s="15"/>
      <c r="AG76" s="15"/>
      <c r="AH76" s="15"/>
      <c r="AI76" s="15"/>
      <c r="AJ76" s="15" t="s">
        <v>163</v>
      </c>
      <c r="AK76" s="16"/>
      <c r="AM76" s="18"/>
      <c r="AN76" s="19"/>
      <c r="AO76" s="15"/>
      <c r="AP76" s="15"/>
      <c r="AQ76" s="15"/>
      <c r="AR76" s="15"/>
      <c r="AS76" s="15"/>
      <c r="AT76" s="15"/>
      <c r="AU76" s="15"/>
      <c r="AV76" s="15"/>
      <c r="AW76" s="15"/>
      <c r="AX76" s="15"/>
      <c r="AY76" s="15"/>
      <c r="AZ76" s="15" t="s">
        <v>163</v>
      </c>
      <c r="BA76" s="15" t="s">
        <v>109</v>
      </c>
      <c r="BB76" s="15" t="s">
        <v>849</v>
      </c>
      <c r="BC76" s="15" t="s">
        <v>850</v>
      </c>
      <c r="BD76" s="15" t="s">
        <v>851</v>
      </c>
      <c r="BE76" s="15" t="s">
        <v>165</v>
      </c>
      <c r="BF76" s="15" t="s">
        <v>109</v>
      </c>
      <c r="BG76" s="15" t="s">
        <v>163</v>
      </c>
      <c r="BH76" s="15"/>
      <c r="BI76" s="15" t="s">
        <v>163</v>
      </c>
      <c r="BJ76" s="15"/>
      <c r="BK76" s="15" t="s">
        <v>163</v>
      </c>
      <c r="BL76" s="15"/>
      <c r="BM76" s="15"/>
      <c r="BN76" s="15"/>
      <c r="BO76" s="15" t="s">
        <v>169</v>
      </c>
      <c r="BP76" s="15" t="s">
        <v>181</v>
      </c>
      <c r="BQ76" s="15" t="s">
        <v>176</v>
      </c>
      <c r="BR76" s="15" t="s">
        <v>852</v>
      </c>
      <c r="BS76" s="15" t="s">
        <v>176</v>
      </c>
      <c r="BT76" s="15" t="s">
        <v>853</v>
      </c>
      <c r="BU76" s="15" t="s">
        <v>153</v>
      </c>
      <c r="BV76" s="15" t="s">
        <v>176</v>
      </c>
      <c r="BW76" s="15" t="s">
        <v>854</v>
      </c>
      <c r="BX76" s="15" t="s">
        <v>163</v>
      </c>
      <c r="BY76" s="15" t="s">
        <v>163</v>
      </c>
      <c r="BZ76" s="15"/>
      <c r="CA76" s="15" t="s">
        <v>163</v>
      </c>
      <c r="CB76" s="15" t="s">
        <v>855</v>
      </c>
      <c r="CC76" s="15"/>
      <c r="CD76" s="15" t="s">
        <v>171</v>
      </c>
      <c r="CE76" s="15"/>
      <c r="CF76" s="15"/>
      <c r="CG76" s="15"/>
      <c r="CH76" s="15"/>
      <c r="CI76" s="15" t="s">
        <v>163</v>
      </c>
      <c r="CJ76" s="15" t="s">
        <v>163</v>
      </c>
      <c r="CK76" s="15"/>
      <c r="CL76" s="15"/>
      <c r="CM76" s="15"/>
      <c r="CN76" s="15"/>
    </row>
    <row r="77" spans="1:92" hidden="1" x14ac:dyDescent="0.3">
      <c r="A77" s="15">
        <v>73</v>
      </c>
      <c r="B77" s="15">
        <v>1997</v>
      </c>
      <c r="C77" s="15">
        <v>1</v>
      </c>
      <c r="D77" s="15" t="s">
        <v>1123</v>
      </c>
      <c r="E77" s="15" t="s">
        <v>159</v>
      </c>
      <c r="F77" s="15" t="s">
        <v>709</v>
      </c>
      <c r="G77" s="15" t="s">
        <v>161</v>
      </c>
      <c r="H77" s="15">
        <v>2016</v>
      </c>
      <c r="I77" s="15">
        <v>6</v>
      </c>
      <c r="J77" s="15"/>
      <c r="K77" s="15"/>
      <c r="L77" s="15"/>
      <c r="M77" s="15"/>
      <c r="N77" s="15" t="s">
        <v>163</v>
      </c>
      <c r="O77" s="15"/>
      <c r="P77" s="15"/>
      <c r="Q77" s="15" t="s">
        <v>856</v>
      </c>
      <c r="R77" s="15" t="s">
        <v>176</v>
      </c>
      <c r="S77" s="15" t="s">
        <v>857</v>
      </c>
      <c r="T77" s="15"/>
      <c r="U77" s="15"/>
      <c r="V77" s="15" t="s">
        <v>163</v>
      </c>
      <c r="W77" s="15"/>
      <c r="X77" s="15"/>
      <c r="Y77" s="15"/>
      <c r="Z77" s="15"/>
      <c r="AA77" s="15"/>
      <c r="AB77" s="15" t="s">
        <v>163</v>
      </c>
      <c r="AC77" s="15"/>
      <c r="AD77" s="15"/>
      <c r="AE77" s="15"/>
      <c r="AF77" s="15"/>
      <c r="AG77" s="15"/>
      <c r="AH77" s="15"/>
      <c r="AI77" s="15"/>
      <c r="AJ77" s="15" t="s">
        <v>163</v>
      </c>
      <c r="AK77" s="16"/>
      <c r="AM77" s="18"/>
      <c r="AN77" s="19"/>
      <c r="AO77" s="15" t="s">
        <v>163</v>
      </c>
      <c r="AP77" s="15"/>
      <c r="AQ77" s="15"/>
      <c r="AR77" s="15" t="s">
        <v>163</v>
      </c>
      <c r="AS77" s="15"/>
      <c r="AT77" s="15"/>
      <c r="AU77" s="15"/>
      <c r="AV77" s="15"/>
      <c r="AW77" s="15"/>
      <c r="AX77" s="15"/>
      <c r="AY77" s="15" t="s">
        <v>163</v>
      </c>
      <c r="AZ77" s="15"/>
      <c r="BA77" s="15"/>
      <c r="BB77" s="15" t="s">
        <v>858</v>
      </c>
      <c r="BC77" s="15" t="s">
        <v>859</v>
      </c>
      <c r="BD77" s="15" t="s">
        <v>860</v>
      </c>
      <c r="BE77" s="15" t="s">
        <v>165</v>
      </c>
      <c r="BF77" s="15" t="s">
        <v>861</v>
      </c>
      <c r="BG77" s="15" t="s">
        <v>163</v>
      </c>
      <c r="BH77" s="15"/>
      <c r="BI77" s="15"/>
      <c r="BJ77" s="15"/>
      <c r="BK77" s="15"/>
      <c r="BL77" s="15"/>
      <c r="BM77" s="15"/>
      <c r="BN77" s="15"/>
      <c r="BO77" s="15" t="s">
        <v>169</v>
      </c>
      <c r="BP77" s="15" t="s">
        <v>181</v>
      </c>
      <c r="BQ77" s="15" t="s">
        <v>165</v>
      </c>
      <c r="BR77" s="15" t="s">
        <v>862</v>
      </c>
      <c r="BS77" s="15" t="s">
        <v>176</v>
      </c>
      <c r="BT77" s="15" t="s">
        <v>863</v>
      </c>
      <c r="BU77" s="15" t="s">
        <v>864</v>
      </c>
      <c r="BV77" s="15" t="s">
        <v>176</v>
      </c>
      <c r="BW77" s="15" t="s">
        <v>865</v>
      </c>
      <c r="BX77" s="15" t="s">
        <v>163</v>
      </c>
      <c r="BY77" s="15"/>
      <c r="BZ77" s="15"/>
      <c r="CA77" s="15"/>
      <c r="CB77" s="15"/>
      <c r="CC77" s="15"/>
      <c r="CD77" s="15" t="s">
        <v>171</v>
      </c>
      <c r="CE77" s="15"/>
      <c r="CF77" s="15"/>
      <c r="CG77" s="15"/>
      <c r="CH77" s="15" t="s">
        <v>163</v>
      </c>
      <c r="CI77" s="15"/>
      <c r="CJ77" s="15" t="s">
        <v>163</v>
      </c>
      <c r="CK77" s="15"/>
      <c r="CL77" s="15"/>
      <c r="CM77" s="15"/>
      <c r="CN77" s="15"/>
    </row>
    <row r="78" spans="1:92" hidden="1" x14ac:dyDescent="0.3">
      <c r="A78" s="15">
        <v>74</v>
      </c>
      <c r="B78" s="15">
        <v>1999</v>
      </c>
      <c r="C78" s="15">
        <v>1</v>
      </c>
      <c r="D78" s="15">
        <v>9</v>
      </c>
      <c r="E78" s="15" t="s">
        <v>258</v>
      </c>
      <c r="F78" s="15" t="s">
        <v>867</v>
      </c>
      <c r="G78" s="15" t="s">
        <v>200</v>
      </c>
      <c r="H78" s="15">
        <v>2016</v>
      </c>
      <c r="I78" s="15">
        <v>6</v>
      </c>
      <c r="J78" s="15" t="s">
        <v>163</v>
      </c>
      <c r="K78" s="15"/>
      <c r="L78" s="15"/>
      <c r="M78" s="15"/>
      <c r="N78" s="15" t="s">
        <v>163</v>
      </c>
      <c r="O78" s="15"/>
      <c r="P78" s="15"/>
      <c r="Q78" s="15" t="s">
        <v>868</v>
      </c>
      <c r="R78" s="15" t="s">
        <v>165</v>
      </c>
      <c r="S78" s="15"/>
      <c r="T78" s="15" t="s">
        <v>163</v>
      </c>
      <c r="U78" s="15" t="s">
        <v>163</v>
      </c>
      <c r="V78" s="15" t="s">
        <v>163</v>
      </c>
      <c r="W78" s="15"/>
      <c r="X78" s="15"/>
      <c r="Y78" s="15"/>
      <c r="Z78" s="15"/>
      <c r="AA78" s="15"/>
      <c r="AB78" s="15" t="s">
        <v>163</v>
      </c>
      <c r="AC78" s="15"/>
      <c r="AD78" s="15"/>
      <c r="AE78" s="15" t="s">
        <v>163</v>
      </c>
      <c r="AF78" s="15"/>
      <c r="AG78" s="15"/>
      <c r="AH78" s="15"/>
      <c r="AI78" s="15" t="s">
        <v>163</v>
      </c>
      <c r="AJ78" s="15"/>
      <c r="AK78" s="16"/>
      <c r="AM78" s="18"/>
      <c r="AN78" s="19" t="s">
        <v>163</v>
      </c>
      <c r="AO78" s="15"/>
      <c r="AP78" s="15"/>
      <c r="AQ78" s="15"/>
      <c r="AR78" s="15"/>
      <c r="AS78" s="15" t="s">
        <v>163</v>
      </c>
      <c r="AT78" s="15"/>
      <c r="AU78" s="15"/>
      <c r="AV78" s="15"/>
      <c r="AW78" s="15"/>
      <c r="AX78" s="15"/>
      <c r="AY78" s="15" t="s">
        <v>163</v>
      </c>
      <c r="AZ78" s="15"/>
      <c r="BA78" s="15"/>
      <c r="BB78" s="15" t="s">
        <v>869</v>
      </c>
      <c r="BC78" s="15" t="s">
        <v>870</v>
      </c>
      <c r="BD78" s="15" t="s">
        <v>176</v>
      </c>
      <c r="BE78" s="15" t="s">
        <v>165</v>
      </c>
      <c r="BF78" s="15" t="s">
        <v>871</v>
      </c>
      <c r="BG78" s="15"/>
      <c r="BH78" s="15" t="s">
        <v>163</v>
      </c>
      <c r="BI78" s="15" t="s">
        <v>163</v>
      </c>
      <c r="BJ78" s="15"/>
      <c r="BK78" s="15" t="s">
        <v>163</v>
      </c>
      <c r="BL78" s="15"/>
      <c r="BM78" s="15"/>
      <c r="BN78" s="15"/>
      <c r="BO78" s="15" t="s">
        <v>169</v>
      </c>
      <c r="BP78" s="15" t="s">
        <v>169</v>
      </c>
      <c r="BQ78" s="15" t="s">
        <v>176</v>
      </c>
      <c r="BR78" s="15"/>
      <c r="BS78" s="15" t="s">
        <v>176</v>
      </c>
      <c r="BU78" s="15" t="s">
        <v>872</v>
      </c>
      <c r="BV78" s="15" t="s">
        <v>165</v>
      </c>
      <c r="BW78" s="15"/>
      <c r="BX78" s="15" t="s">
        <v>163</v>
      </c>
      <c r="BY78" s="15"/>
      <c r="BZ78" s="15"/>
      <c r="CA78" s="15"/>
      <c r="CB78" s="15"/>
      <c r="CC78" s="15"/>
      <c r="CD78" s="15" t="s">
        <v>171</v>
      </c>
      <c r="CE78" s="15"/>
      <c r="CF78" s="15"/>
      <c r="CG78" s="15"/>
      <c r="CH78" s="15" t="s">
        <v>163</v>
      </c>
      <c r="CI78" s="15"/>
      <c r="CJ78" s="15" t="s">
        <v>163</v>
      </c>
      <c r="CK78" s="15"/>
      <c r="CL78" s="15"/>
      <c r="CM78" s="15"/>
      <c r="CN78" s="15"/>
    </row>
    <row r="79" spans="1:92" hidden="1" x14ac:dyDescent="0.3">
      <c r="A79" s="15">
        <v>75</v>
      </c>
      <c r="B79" s="15">
        <v>1995</v>
      </c>
      <c r="C79" s="15">
        <v>1</v>
      </c>
      <c r="D79" s="15" t="s">
        <v>1123</v>
      </c>
      <c r="E79" s="15" t="s">
        <v>159</v>
      </c>
      <c r="F79" s="15" t="s">
        <v>586</v>
      </c>
      <c r="G79" s="15" t="s">
        <v>161</v>
      </c>
      <c r="H79" s="15">
        <v>2016</v>
      </c>
      <c r="I79" s="15">
        <v>6</v>
      </c>
      <c r="J79" s="15"/>
      <c r="K79" s="15"/>
      <c r="L79" s="15"/>
      <c r="M79" s="15" t="s">
        <v>163</v>
      </c>
      <c r="N79" s="15"/>
      <c r="O79" s="15"/>
      <c r="P79" s="15"/>
      <c r="Q79" s="15" t="s">
        <v>873</v>
      </c>
      <c r="R79" s="15" t="s">
        <v>165</v>
      </c>
      <c r="S79" s="15"/>
      <c r="T79" s="15"/>
      <c r="U79" s="15"/>
      <c r="V79" s="15" t="s">
        <v>163</v>
      </c>
      <c r="W79" s="15"/>
      <c r="X79" s="15" t="s">
        <v>163</v>
      </c>
      <c r="Y79" s="15" t="s">
        <v>163</v>
      </c>
      <c r="Z79" s="15"/>
      <c r="AA79" s="15"/>
      <c r="AB79" s="15" t="s">
        <v>163</v>
      </c>
      <c r="AC79" s="15"/>
      <c r="AD79" s="15"/>
      <c r="AE79" s="15"/>
      <c r="AF79" s="15"/>
      <c r="AG79" s="15"/>
      <c r="AH79" s="15"/>
      <c r="AI79" s="15" t="s">
        <v>163</v>
      </c>
      <c r="AJ79" s="15"/>
      <c r="AK79" s="16"/>
      <c r="AM79" s="18"/>
      <c r="AN79" s="19"/>
      <c r="AO79" s="15" t="s">
        <v>163</v>
      </c>
      <c r="AP79" s="15"/>
      <c r="AQ79" s="15"/>
      <c r="AR79" s="15"/>
      <c r="AS79" s="15"/>
      <c r="AT79" s="15"/>
      <c r="AU79" s="15"/>
      <c r="AV79" s="15"/>
      <c r="AW79" s="15"/>
      <c r="AX79" s="15"/>
      <c r="AY79" s="15"/>
      <c r="AZ79" s="15"/>
      <c r="BA79" s="15"/>
      <c r="BB79" s="15" t="s">
        <v>874</v>
      </c>
      <c r="BC79" s="15" t="s">
        <v>875</v>
      </c>
      <c r="BD79" s="15" t="s">
        <v>876</v>
      </c>
      <c r="BE79" s="15" t="s">
        <v>165</v>
      </c>
      <c r="BF79" s="15" t="s">
        <v>877</v>
      </c>
      <c r="BG79" s="15" t="s">
        <v>163</v>
      </c>
      <c r="BH79" s="15"/>
      <c r="BI79" s="15" t="s">
        <v>163</v>
      </c>
      <c r="BJ79" s="15" t="s">
        <v>163</v>
      </c>
      <c r="BK79" s="15"/>
      <c r="BL79" s="15" t="s">
        <v>163</v>
      </c>
      <c r="BM79" s="15"/>
      <c r="BN79" s="15"/>
      <c r="BO79" s="15" t="s">
        <v>169</v>
      </c>
      <c r="BP79" s="15" t="s">
        <v>169</v>
      </c>
      <c r="BQ79" s="15" t="s">
        <v>165</v>
      </c>
      <c r="BR79" s="15" t="s">
        <v>878</v>
      </c>
      <c r="BS79" s="15" t="s">
        <v>165</v>
      </c>
      <c r="BT79" s="15" t="s">
        <v>879</v>
      </c>
      <c r="BU79" s="15" t="s">
        <v>880</v>
      </c>
      <c r="BV79" s="15" t="s">
        <v>165</v>
      </c>
      <c r="BW79" s="15" t="s">
        <v>881</v>
      </c>
      <c r="BX79" s="15" t="s">
        <v>163</v>
      </c>
      <c r="BY79" s="15" t="s">
        <v>163</v>
      </c>
      <c r="BZ79" s="15" t="s">
        <v>163</v>
      </c>
      <c r="CA79" s="15"/>
      <c r="CB79" s="15"/>
      <c r="CC79" s="15"/>
      <c r="CD79" s="15"/>
      <c r="CE79" s="15" t="s">
        <v>184</v>
      </c>
      <c r="CF79" s="15"/>
      <c r="CG79" s="15"/>
      <c r="CH79" s="15" t="s">
        <v>163</v>
      </c>
      <c r="CI79" s="15"/>
      <c r="CJ79" s="15" t="s">
        <v>163</v>
      </c>
      <c r="CK79" s="15" t="s">
        <v>163</v>
      </c>
      <c r="CL79" s="15" t="s">
        <v>163</v>
      </c>
      <c r="CM79" s="15"/>
      <c r="CN79" s="15"/>
    </row>
    <row r="80" spans="1:92" hidden="1" x14ac:dyDescent="0.3">
      <c r="A80" s="15">
        <v>76</v>
      </c>
      <c r="B80" s="15">
        <v>1999</v>
      </c>
      <c r="C80" s="15">
        <v>1</v>
      </c>
      <c r="D80" s="15" t="s">
        <v>1123</v>
      </c>
      <c r="E80" s="15" t="s">
        <v>159</v>
      </c>
      <c r="F80" s="15" t="s">
        <v>883</v>
      </c>
      <c r="G80" s="15" t="s">
        <v>161</v>
      </c>
      <c r="H80" s="15">
        <v>2016</v>
      </c>
      <c r="I80" s="15">
        <v>6</v>
      </c>
      <c r="J80" s="15"/>
      <c r="K80" s="15"/>
      <c r="L80" s="15"/>
      <c r="M80" s="15"/>
      <c r="N80" s="15" t="s">
        <v>163</v>
      </c>
      <c r="O80" s="15"/>
      <c r="P80" s="15"/>
      <c r="Q80" s="15" t="s">
        <v>884</v>
      </c>
      <c r="R80" s="15" t="s">
        <v>165</v>
      </c>
      <c r="S80" s="15"/>
      <c r="T80" s="15" t="s">
        <v>163</v>
      </c>
      <c r="U80" s="15"/>
      <c r="V80" s="15" t="s">
        <v>163</v>
      </c>
      <c r="W80" s="15"/>
      <c r="X80" s="15"/>
      <c r="Y80" s="15"/>
      <c r="Z80" s="15"/>
      <c r="AA80" s="15"/>
      <c r="AB80" s="15" t="s">
        <v>163</v>
      </c>
      <c r="AC80" s="15"/>
      <c r="AD80" s="15"/>
      <c r="AE80" s="15"/>
      <c r="AF80" s="15"/>
      <c r="AG80" s="15"/>
      <c r="AH80" s="15"/>
      <c r="AI80" s="15"/>
      <c r="AJ80" s="15" t="s">
        <v>163</v>
      </c>
      <c r="AK80" s="16"/>
      <c r="AM80" s="18"/>
      <c r="AN80" s="19" t="s">
        <v>163</v>
      </c>
      <c r="AO80" s="15" t="s">
        <v>163</v>
      </c>
      <c r="AP80" s="15" t="s">
        <v>163</v>
      </c>
      <c r="AQ80" s="15" t="s">
        <v>163</v>
      </c>
      <c r="AR80" s="15"/>
      <c r="AS80" s="15"/>
      <c r="AT80" s="15"/>
      <c r="AU80" s="15"/>
      <c r="AV80" s="15" t="s">
        <v>163</v>
      </c>
      <c r="AW80" s="15"/>
      <c r="AX80" s="15"/>
      <c r="AY80" s="15"/>
      <c r="AZ80" s="15"/>
      <c r="BA80" s="15"/>
      <c r="BB80" s="15" t="s">
        <v>885</v>
      </c>
      <c r="BC80" s="15" t="s">
        <v>886</v>
      </c>
      <c r="BD80" s="15"/>
      <c r="BE80" s="15" t="s">
        <v>165</v>
      </c>
      <c r="BF80" s="15" t="s">
        <v>887</v>
      </c>
      <c r="BG80" s="15" t="s">
        <v>163</v>
      </c>
      <c r="BH80" s="15"/>
      <c r="BI80" s="15"/>
      <c r="BJ80" s="15" t="s">
        <v>163</v>
      </c>
      <c r="BK80" s="15"/>
      <c r="BL80" s="15"/>
      <c r="BM80" s="15"/>
      <c r="BN80" s="15"/>
      <c r="BO80" s="15" t="s">
        <v>181</v>
      </c>
      <c r="BP80" s="15" t="s">
        <v>169</v>
      </c>
      <c r="BQ80" s="15" t="s">
        <v>165</v>
      </c>
      <c r="BR80" s="15" t="s">
        <v>888</v>
      </c>
      <c r="BS80" s="15" t="s">
        <v>176</v>
      </c>
      <c r="BT80" s="15" t="s">
        <v>889</v>
      </c>
      <c r="BU80" s="15" t="s">
        <v>890</v>
      </c>
      <c r="BV80" s="15" t="s">
        <v>176</v>
      </c>
      <c r="BW80" s="15" t="s">
        <v>891</v>
      </c>
      <c r="BX80" s="15"/>
      <c r="BY80" s="15" t="s">
        <v>163</v>
      </c>
      <c r="BZ80" s="15"/>
      <c r="CA80" s="15"/>
      <c r="CB80" s="15"/>
      <c r="CC80" s="15"/>
      <c r="CD80" s="15" t="s">
        <v>171</v>
      </c>
      <c r="CE80" s="15"/>
      <c r="CF80" s="15"/>
      <c r="CG80" s="15"/>
      <c r="CH80" s="15" t="s">
        <v>163</v>
      </c>
      <c r="CI80" s="15"/>
      <c r="CJ80" s="15"/>
      <c r="CK80" s="15" t="s">
        <v>163</v>
      </c>
      <c r="CL80" s="15"/>
      <c r="CM80" s="15"/>
      <c r="CN80" s="15"/>
    </row>
    <row r="81" spans="1:92" hidden="1" x14ac:dyDescent="0.3">
      <c r="A81" s="15">
        <v>77</v>
      </c>
      <c r="B81" s="15">
        <v>1998</v>
      </c>
      <c r="C81" s="15">
        <v>2</v>
      </c>
      <c r="D81" s="15" t="s">
        <v>1123</v>
      </c>
      <c r="E81" s="15" t="s">
        <v>159</v>
      </c>
      <c r="F81" s="15" t="s">
        <v>892</v>
      </c>
      <c r="G81" s="15" t="s">
        <v>200</v>
      </c>
      <c r="H81" s="15">
        <v>2016</v>
      </c>
      <c r="I81" s="15">
        <v>6</v>
      </c>
      <c r="J81" s="15" t="s">
        <v>163</v>
      </c>
      <c r="K81" s="15"/>
      <c r="L81" s="15"/>
      <c r="M81" s="15"/>
      <c r="N81" s="15" t="s">
        <v>163</v>
      </c>
      <c r="O81" s="15"/>
      <c r="P81" s="15"/>
      <c r="Q81" s="15" t="s">
        <v>893</v>
      </c>
      <c r="R81" s="15" t="s">
        <v>165</v>
      </c>
      <c r="S81" s="15"/>
      <c r="T81" s="15"/>
      <c r="U81" s="15"/>
      <c r="V81" s="15" t="s">
        <v>163</v>
      </c>
      <c r="W81" s="15"/>
      <c r="X81" s="15" t="s">
        <v>163</v>
      </c>
      <c r="Y81" s="15" t="s">
        <v>163</v>
      </c>
      <c r="Z81" s="15"/>
      <c r="AA81" s="15"/>
      <c r="AB81" s="15" t="s">
        <v>163</v>
      </c>
      <c r="AC81" s="15"/>
      <c r="AD81" s="15"/>
      <c r="AE81" s="15"/>
      <c r="AF81" s="15"/>
      <c r="AG81" s="15"/>
      <c r="AH81" s="15"/>
      <c r="AI81" s="15"/>
      <c r="AJ81" s="15" t="s">
        <v>163</v>
      </c>
      <c r="AK81" s="16"/>
      <c r="AM81" s="18"/>
      <c r="AN81" s="19"/>
      <c r="AO81" s="15"/>
      <c r="AP81" s="15"/>
      <c r="AQ81" s="15"/>
      <c r="AR81" s="15"/>
      <c r="AS81" s="15"/>
      <c r="AT81" s="15"/>
      <c r="AU81" s="15"/>
      <c r="AV81" s="15"/>
      <c r="AW81" s="15" t="s">
        <v>163</v>
      </c>
      <c r="AX81" s="15"/>
      <c r="AY81" s="15"/>
      <c r="AZ81" s="15"/>
      <c r="BA81" s="15"/>
      <c r="BB81" s="15" t="s">
        <v>894</v>
      </c>
      <c r="BC81" s="15" t="s">
        <v>895</v>
      </c>
      <c r="BD81" s="15" t="s">
        <v>176</v>
      </c>
      <c r="BE81" s="15" t="s">
        <v>165</v>
      </c>
      <c r="BF81" s="15" t="s">
        <v>315</v>
      </c>
      <c r="BG81" s="15"/>
      <c r="BH81" s="15" t="s">
        <v>163</v>
      </c>
      <c r="BI81" s="15"/>
      <c r="BJ81" s="15"/>
      <c r="BK81" s="15"/>
      <c r="BL81" s="15"/>
      <c r="BM81" s="15"/>
      <c r="BN81" s="15"/>
      <c r="BO81" s="15" t="s">
        <v>181</v>
      </c>
      <c r="BP81" s="15" t="s">
        <v>181</v>
      </c>
      <c r="BQ81" s="15" t="s">
        <v>176</v>
      </c>
      <c r="BR81" s="15" t="s">
        <v>896</v>
      </c>
      <c r="BS81" s="15"/>
      <c r="BT81" s="15" t="s">
        <v>897</v>
      </c>
      <c r="BU81" s="15" t="s">
        <v>898</v>
      </c>
      <c r="BV81" s="15" t="s">
        <v>165</v>
      </c>
      <c r="BW81" s="15" t="s">
        <v>899</v>
      </c>
      <c r="BX81" s="15"/>
      <c r="BY81" s="15" t="s">
        <v>163</v>
      </c>
      <c r="BZ81" s="15"/>
      <c r="CA81" s="15"/>
      <c r="CB81" s="15"/>
      <c r="CC81" s="15"/>
      <c r="CD81" s="15"/>
      <c r="CE81" s="15" t="s">
        <v>184</v>
      </c>
      <c r="CF81" s="15"/>
      <c r="CG81" s="15"/>
      <c r="CH81" s="15" t="s">
        <v>163</v>
      </c>
      <c r="CI81" s="15" t="s">
        <v>163</v>
      </c>
      <c r="CJ81" s="15" t="s">
        <v>163</v>
      </c>
      <c r="CK81" s="15" t="s">
        <v>163</v>
      </c>
      <c r="CL81" s="15" t="s">
        <v>163</v>
      </c>
      <c r="CM81" s="15"/>
      <c r="CN81" s="15"/>
    </row>
    <row r="82" spans="1:92" hidden="1" x14ac:dyDescent="0.3">
      <c r="A82" s="15">
        <v>78</v>
      </c>
      <c r="B82" s="15">
        <v>1994</v>
      </c>
      <c r="C82" s="15">
        <v>2</v>
      </c>
      <c r="D82" s="15" t="s">
        <v>1123</v>
      </c>
      <c r="E82" s="15" t="s">
        <v>159</v>
      </c>
      <c r="F82" s="15" t="s">
        <v>900</v>
      </c>
      <c r="G82" s="15" t="s">
        <v>161</v>
      </c>
      <c r="H82" s="15">
        <v>2016</v>
      </c>
      <c r="I82" s="15">
        <v>6</v>
      </c>
      <c r="J82" s="15"/>
      <c r="K82" s="15"/>
      <c r="L82" s="15" t="s">
        <v>163</v>
      </c>
      <c r="M82" s="15" t="s">
        <v>163</v>
      </c>
      <c r="N82" s="15" t="s">
        <v>163</v>
      </c>
      <c r="O82" s="15"/>
      <c r="P82" s="15"/>
      <c r="Q82" s="15" t="s">
        <v>901</v>
      </c>
      <c r="R82" s="15" t="s">
        <v>176</v>
      </c>
      <c r="S82" s="15" t="s">
        <v>188</v>
      </c>
      <c r="T82" s="15" t="s">
        <v>163</v>
      </c>
      <c r="U82" s="15"/>
      <c r="V82" s="15"/>
      <c r="W82" s="15"/>
      <c r="X82" s="15"/>
      <c r="Y82" s="15"/>
      <c r="Z82" s="15"/>
      <c r="AA82" s="15"/>
      <c r="AB82" s="15" t="s">
        <v>163</v>
      </c>
      <c r="AC82" s="15"/>
      <c r="AD82" s="15"/>
      <c r="AE82" s="15" t="s">
        <v>163</v>
      </c>
      <c r="AF82" s="15"/>
      <c r="AG82" s="15"/>
      <c r="AH82" s="15"/>
      <c r="AI82" s="15" t="s">
        <v>163</v>
      </c>
      <c r="AJ82" s="15" t="s">
        <v>163</v>
      </c>
      <c r="AK82" s="16"/>
      <c r="AM82" s="18"/>
      <c r="AN82" s="19"/>
      <c r="AO82" s="15" t="s">
        <v>163</v>
      </c>
      <c r="AP82" s="15"/>
      <c r="AQ82" s="15"/>
      <c r="AR82" s="15"/>
      <c r="AS82" s="15"/>
      <c r="AT82" s="15"/>
      <c r="AU82" s="15"/>
      <c r="AV82" s="15"/>
      <c r="AW82" s="15"/>
      <c r="AX82" s="15"/>
      <c r="AY82" s="15"/>
      <c r="AZ82" s="15"/>
      <c r="BA82" s="15"/>
      <c r="BB82" s="15" t="s">
        <v>214</v>
      </c>
      <c r="BC82" s="15" t="s">
        <v>902</v>
      </c>
      <c r="BD82" s="15" t="s">
        <v>903</v>
      </c>
      <c r="BE82" s="15" t="s">
        <v>165</v>
      </c>
      <c r="BF82" s="15" t="s">
        <v>904</v>
      </c>
      <c r="BG82" s="15"/>
      <c r="BH82" s="15"/>
      <c r="BI82" s="15" t="s">
        <v>163</v>
      </c>
      <c r="BJ82" s="15"/>
      <c r="BK82" s="15"/>
      <c r="BL82" s="15"/>
      <c r="BM82" s="15"/>
      <c r="BN82" s="15"/>
      <c r="BO82" s="15" t="s">
        <v>246</v>
      </c>
      <c r="BP82" s="15" t="s">
        <v>246</v>
      </c>
      <c r="BQ82" s="15"/>
      <c r="BR82" s="15" t="s">
        <v>905</v>
      </c>
      <c r="BS82" s="15"/>
      <c r="BT82" s="15" t="s">
        <v>906</v>
      </c>
      <c r="BU82" s="15" t="s">
        <v>907</v>
      </c>
      <c r="BV82" s="15" t="s">
        <v>165</v>
      </c>
      <c r="BW82" s="15" t="s">
        <v>908</v>
      </c>
      <c r="BX82" s="15" t="s">
        <v>163</v>
      </c>
      <c r="BY82" s="15"/>
      <c r="BZ82" s="15"/>
      <c r="CA82" s="15"/>
      <c r="CB82" s="15"/>
      <c r="CC82" s="15"/>
      <c r="CD82" s="15" t="s">
        <v>171</v>
      </c>
      <c r="CE82" s="15"/>
      <c r="CF82" s="15"/>
      <c r="CG82" s="15"/>
      <c r="CH82" s="15"/>
      <c r="CI82" s="15"/>
      <c r="CJ82" s="15" t="s">
        <v>163</v>
      </c>
      <c r="CK82" s="15"/>
      <c r="CL82" s="15"/>
      <c r="CM82" s="15"/>
      <c r="CN82" s="15"/>
    </row>
    <row r="83" spans="1:92" hidden="1" x14ac:dyDescent="0.3">
      <c r="A83" s="15">
        <v>79</v>
      </c>
      <c r="B83" s="15">
        <v>1997</v>
      </c>
      <c r="C83" s="15">
        <v>2</v>
      </c>
      <c r="D83" s="15" t="s">
        <v>1123</v>
      </c>
      <c r="E83" s="15" t="s">
        <v>159</v>
      </c>
      <c r="F83" s="15" t="s">
        <v>909</v>
      </c>
      <c r="G83" s="15" t="s">
        <v>200</v>
      </c>
      <c r="H83" s="15">
        <v>2016</v>
      </c>
      <c r="I83" s="15">
        <v>6</v>
      </c>
      <c r="J83" s="15"/>
      <c r="K83" s="15"/>
      <c r="L83" s="15"/>
      <c r="M83" s="15"/>
      <c r="N83" s="15"/>
      <c r="O83" s="15" t="s">
        <v>163</v>
      </c>
      <c r="P83" s="15" t="s">
        <v>910</v>
      </c>
      <c r="Q83" s="15" t="s">
        <v>747</v>
      </c>
      <c r="R83" s="15" t="s">
        <v>165</v>
      </c>
      <c r="S83" s="15"/>
      <c r="T83" s="15"/>
      <c r="U83" s="15"/>
      <c r="V83" s="15"/>
      <c r="W83" s="15"/>
      <c r="X83" s="15" t="s">
        <v>163</v>
      </c>
      <c r="Y83" s="15"/>
      <c r="Z83" s="15"/>
      <c r="AA83" s="15"/>
      <c r="AB83" s="15" t="s">
        <v>163</v>
      </c>
      <c r="AC83" s="15"/>
      <c r="AD83" s="15"/>
      <c r="AE83" s="15"/>
      <c r="AF83" s="15"/>
      <c r="AG83" s="15"/>
      <c r="AH83" s="15"/>
      <c r="AI83" s="15"/>
      <c r="AJ83" s="15" t="s">
        <v>163</v>
      </c>
      <c r="AK83" s="16"/>
      <c r="AM83" s="18"/>
      <c r="AN83" s="19"/>
      <c r="AO83" s="15" t="s">
        <v>163</v>
      </c>
      <c r="AP83" s="15"/>
      <c r="AQ83" s="15"/>
      <c r="AR83" s="15"/>
      <c r="AS83" s="15"/>
      <c r="AT83" s="15"/>
      <c r="AU83" s="15"/>
      <c r="AV83" s="15" t="s">
        <v>163</v>
      </c>
      <c r="AW83" s="15" t="s">
        <v>163</v>
      </c>
      <c r="AX83" s="15"/>
      <c r="AY83" s="15"/>
      <c r="AZ83" s="15"/>
      <c r="BA83" s="15"/>
      <c r="BB83" s="15" t="s">
        <v>911</v>
      </c>
      <c r="BC83" s="15" t="s">
        <v>912</v>
      </c>
      <c r="BD83" s="15" t="s">
        <v>913</v>
      </c>
      <c r="BE83" s="15" t="s">
        <v>165</v>
      </c>
      <c r="BF83" s="15" t="s">
        <v>914</v>
      </c>
      <c r="BG83" s="15"/>
      <c r="BH83" s="15"/>
      <c r="BI83" s="15" t="s">
        <v>163</v>
      </c>
      <c r="BJ83" s="15" t="s">
        <v>163</v>
      </c>
      <c r="BK83" s="15"/>
      <c r="BL83" s="15"/>
      <c r="BM83" s="15"/>
      <c r="BN83" s="15"/>
      <c r="BO83" s="15" t="s">
        <v>181</v>
      </c>
      <c r="BP83" s="15" t="s">
        <v>169</v>
      </c>
      <c r="BQ83" s="15" t="s">
        <v>176</v>
      </c>
      <c r="BR83" s="15" t="s">
        <v>915</v>
      </c>
      <c r="BS83" s="15"/>
      <c r="BT83" s="15"/>
      <c r="BU83" s="15" t="s">
        <v>916</v>
      </c>
      <c r="BV83" s="15" t="s">
        <v>176</v>
      </c>
      <c r="BW83" s="15" t="s">
        <v>917</v>
      </c>
      <c r="BX83" s="15"/>
      <c r="BY83" s="15" t="s">
        <v>163</v>
      </c>
      <c r="BZ83" s="15"/>
      <c r="CA83" s="15"/>
      <c r="CB83" s="15"/>
      <c r="CC83" s="15" t="s">
        <v>211</v>
      </c>
      <c r="CD83" s="15"/>
      <c r="CE83" s="15"/>
      <c r="CF83" s="15"/>
      <c r="CG83" s="15"/>
      <c r="CH83" s="15"/>
      <c r="CI83" s="15" t="s">
        <v>163</v>
      </c>
      <c r="CJ83" s="15"/>
      <c r="CK83" s="15"/>
      <c r="CL83" s="15"/>
      <c r="CM83" s="15"/>
      <c r="CN83" s="15"/>
    </row>
    <row r="84" spans="1:92" hidden="1" x14ac:dyDescent="0.3">
      <c r="A84" s="15">
        <v>80</v>
      </c>
      <c r="B84" s="15">
        <v>1996</v>
      </c>
      <c r="C84" s="15">
        <v>2</v>
      </c>
      <c r="D84" s="15" t="s">
        <v>1123</v>
      </c>
      <c r="E84" s="15" t="s">
        <v>159</v>
      </c>
      <c r="F84" s="15" t="s">
        <v>918</v>
      </c>
      <c r="G84" s="15" t="s">
        <v>161</v>
      </c>
      <c r="H84" s="15">
        <v>2016</v>
      </c>
      <c r="I84" s="15">
        <v>6</v>
      </c>
      <c r="J84" s="15"/>
      <c r="K84" s="15"/>
      <c r="L84" s="15"/>
      <c r="M84" s="15"/>
      <c r="N84" s="15" t="s">
        <v>163</v>
      </c>
      <c r="O84" s="15"/>
      <c r="P84" s="15"/>
      <c r="Q84" s="15" t="s">
        <v>919</v>
      </c>
      <c r="R84" s="15" t="s">
        <v>176</v>
      </c>
      <c r="S84" s="15" t="s">
        <v>390</v>
      </c>
      <c r="T84" s="15"/>
      <c r="U84" s="15"/>
      <c r="V84" s="15" t="s">
        <v>163</v>
      </c>
      <c r="W84" s="15"/>
      <c r="X84" s="15"/>
      <c r="Y84" s="15"/>
      <c r="Z84" s="15"/>
      <c r="AA84" s="15"/>
      <c r="AB84" s="15" t="s">
        <v>163</v>
      </c>
      <c r="AC84" s="15"/>
      <c r="AD84" s="15"/>
      <c r="AE84" s="15"/>
      <c r="AF84" s="15"/>
      <c r="AG84" s="15"/>
      <c r="AH84" s="15"/>
      <c r="AI84" s="15"/>
      <c r="AJ84" s="15" t="s">
        <v>163</v>
      </c>
      <c r="AK84" s="16"/>
      <c r="AM84" s="18"/>
      <c r="AN84" s="19"/>
      <c r="AO84" s="15" t="s">
        <v>163</v>
      </c>
      <c r="AP84" s="15"/>
      <c r="AQ84" s="15"/>
      <c r="AR84" s="15"/>
      <c r="AS84" s="15"/>
      <c r="AT84" s="15"/>
      <c r="AU84" s="15"/>
      <c r="AV84" s="15" t="s">
        <v>163</v>
      </c>
      <c r="AW84" s="15" t="s">
        <v>163</v>
      </c>
      <c r="AX84" s="15"/>
      <c r="AY84" s="15"/>
      <c r="AZ84" s="15"/>
      <c r="BA84" s="15"/>
      <c r="BB84" s="15" t="s">
        <v>920</v>
      </c>
      <c r="BC84" s="15" t="s">
        <v>921</v>
      </c>
      <c r="BD84" s="15" t="s">
        <v>922</v>
      </c>
      <c r="BE84" s="15" t="s">
        <v>165</v>
      </c>
      <c r="BF84" s="15" t="s">
        <v>923</v>
      </c>
      <c r="BG84" s="15"/>
      <c r="BH84" s="15"/>
      <c r="BI84" s="15"/>
      <c r="BJ84" s="15"/>
      <c r="BK84" s="15" t="s">
        <v>163</v>
      </c>
      <c r="BL84" s="15"/>
      <c r="BM84" s="15"/>
      <c r="BN84" s="15"/>
      <c r="BO84" s="15" t="s">
        <v>169</v>
      </c>
      <c r="BP84" s="15" t="s">
        <v>169</v>
      </c>
      <c r="BQ84" s="15" t="s">
        <v>165</v>
      </c>
      <c r="BR84" s="15"/>
      <c r="BS84" s="15" t="s">
        <v>165</v>
      </c>
      <c r="BT84" s="15"/>
      <c r="BU84" s="15" t="s">
        <v>834</v>
      </c>
      <c r="BV84" s="15" t="s">
        <v>165</v>
      </c>
      <c r="BW84" s="15"/>
      <c r="BX84" s="15" t="s">
        <v>163</v>
      </c>
      <c r="BY84" s="15"/>
      <c r="BZ84" s="15"/>
      <c r="CA84" s="15"/>
      <c r="CB84" s="15"/>
      <c r="CC84" s="15"/>
      <c r="CD84" s="15" t="s">
        <v>171</v>
      </c>
      <c r="CE84" s="15"/>
      <c r="CF84" s="15"/>
      <c r="CG84" s="15"/>
      <c r="CH84" s="15"/>
      <c r="CI84" s="15"/>
      <c r="CJ84" s="15"/>
      <c r="CK84" s="15" t="s">
        <v>163</v>
      </c>
      <c r="CL84" s="15"/>
      <c r="CM84" s="15"/>
      <c r="CN84" s="15"/>
    </row>
    <row r="85" spans="1:92" hidden="1" x14ac:dyDescent="0.3">
      <c r="A85" s="15">
        <v>81</v>
      </c>
      <c r="B85" s="15">
        <v>1998</v>
      </c>
      <c r="C85" s="15">
        <v>1</v>
      </c>
      <c r="D85" s="15" t="s">
        <v>1123</v>
      </c>
      <c r="E85" s="15" t="s">
        <v>159</v>
      </c>
      <c r="F85" s="15" t="s">
        <v>924</v>
      </c>
      <c r="G85" s="15" t="s">
        <v>161</v>
      </c>
      <c r="H85" s="15">
        <v>2016</v>
      </c>
      <c r="I85" s="15">
        <v>6</v>
      </c>
      <c r="J85" s="15"/>
      <c r="K85" s="15"/>
      <c r="L85" s="15"/>
      <c r="M85" s="15"/>
      <c r="N85" s="15" t="s">
        <v>163</v>
      </c>
      <c r="O85" s="15"/>
      <c r="P85" s="15"/>
      <c r="Q85" s="15" t="s">
        <v>925</v>
      </c>
      <c r="R85" s="15" t="s">
        <v>176</v>
      </c>
      <c r="S85" s="15" t="s">
        <v>926</v>
      </c>
      <c r="T85" s="15" t="s">
        <v>163</v>
      </c>
      <c r="U85" s="15"/>
      <c r="V85" s="15"/>
      <c r="W85" s="15"/>
      <c r="X85" s="15" t="s">
        <v>163</v>
      </c>
      <c r="Y85" s="15"/>
      <c r="Z85" s="15"/>
      <c r="AA85" s="15"/>
      <c r="AB85" s="15"/>
      <c r="AC85" s="15" t="s">
        <v>163</v>
      </c>
      <c r="AD85" s="15"/>
      <c r="AE85" s="15"/>
      <c r="AF85" s="15"/>
      <c r="AG85" s="15"/>
      <c r="AH85" s="15"/>
      <c r="AI85" s="15"/>
      <c r="AJ85" s="15" t="s">
        <v>163</v>
      </c>
      <c r="AK85" s="16"/>
      <c r="AM85" s="18"/>
      <c r="AN85" s="19" t="s">
        <v>163</v>
      </c>
      <c r="AO85" s="15" t="s">
        <v>163</v>
      </c>
      <c r="AP85" s="15"/>
      <c r="AQ85" s="15"/>
      <c r="AR85" s="15" t="s">
        <v>163</v>
      </c>
      <c r="AS85" s="15"/>
      <c r="AT85" s="15"/>
      <c r="AU85" s="15" t="s">
        <v>163</v>
      </c>
      <c r="AV85" s="15"/>
      <c r="AW85" s="15"/>
      <c r="AX85" s="15"/>
      <c r="AY85" s="15" t="s">
        <v>163</v>
      </c>
      <c r="AZ85" s="15"/>
      <c r="BA85" s="15"/>
      <c r="BB85" s="15" t="s">
        <v>920</v>
      </c>
      <c r="BC85" s="15" t="s">
        <v>927</v>
      </c>
      <c r="BD85" s="15" t="s">
        <v>176</v>
      </c>
      <c r="BE85" s="15" t="s">
        <v>165</v>
      </c>
      <c r="BF85" s="15" t="s">
        <v>928</v>
      </c>
      <c r="BG85" s="15" t="s">
        <v>163</v>
      </c>
      <c r="BH85" s="15"/>
      <c r="BI85" s="15" t="s">
        <v>163</v>
      </c>
      <c r="BJ85" s="15"/>
      <c r="BK85" s="15"/>
      <c r="BL85" s="15"/>
      <c r="BM85" s="15"/>
      <c r="BN85" s="15"/>
      <c r="BO85" s="15" t="s">
        <v>169</v>
      </c>
      <c r="BP85" s="15" t="s">
        <v>181</v>
      </c>
      <c r="BQ85" s="15" t="s">
        <v>165</v>
      </c>
      <c r="BR85" s="15"/>
      <c r="BS85" s="15" t="s">
        <v>176</v>
      </c>
      <c r="BT85" s="15" t="s">
        <v>929</v>
      </c>
      <c r="BU85" s="15" t="s">
        <v>930</v>
      </c>
      <c r="BV85" s="15" t="s">
        <v>165</v>
      </c>
      <c r="BW85" s="15"/>
      <c r="BX85" s="15" t="s">
        <v>163</v>
      </c>
      <c r="BY85" s="15" t="s">
        <v>163</v>
      </c>
      <c r="BZ85" s="15"/>
      <c r="CA85" s="15"/>
      <c r="CB85" s="15"/>
      <c r="CC85" s="15" t="s">
        <v>211</v>
      </c>
      <c r="CD85" s="15"/>
      <c r="CE85" s="15"/>
      <c r="CF85" s="15"/>
      <c r="CG85" s="15"/>
      <c r="CH85" s="15" t="s">
        <v>163</v>
      </c>
      <c r="CI85" s="15"/>
      <c r="CJ85" s="15" t="s">
        <v>163</v>
      </c>
      <c r="CK85" s="15"/>
      <c r="CL85" s="15"/>
      <c r="CM85" s="15"/>
      <c r="CN85" s="15"/>
    </row>
    <row r="86" spans="1:92" hidden="1" x14ac:dyDescent="0.3">
      <c r="A86" s="15">
        <v>82</v>
      </c>
      <c r="B86" s="15">
        <v>1999</v>
      </c>
      <c r="C86" s="15">
        <v>1</v>
      </c>
      <c r="D86" s="26"/>
      <c r="E86" s="15" t="s">
        <v>258</v>
      </c>
      <c r="F86" s="15" t="s">
        <v>931</v>
      </c>
      <c r="G86" s="15" t="s">
        <v>161</v>
      </c>
      <c r="H86" s="15">
        <v>2016</v>
      </c>
      <c r="I86" s="15">
        <v>6</v>
      </c>
      <c r="J86" s="15"/>
      <c r="K86" s="15"/>
      <c r="L86" s="15"/>
      <c r="M86" s="15"/>
      <c r="N86" s="15" t="s">
        <v>163</v>
      </c>
      <c r="O86" s="15"/>
      <c r="P86" s="15"/>
      <c r="Q86" s="15" t="s">
        <v>932</v>
      </c>
      <c r="R86" s="15" t="s">
        <v>165</v>
      </c>
      <c r="S86" s="15"/>
      <c r="T86" s="15"/>
      <c r="U86" s="15" t="s">
        <v>163</v>
      </c>
      <c r="V86" s="15" t="s">
        <v>163</v>
      </c>
      <c r="W86" s="15"/>
      <c r="X86" s="15"/>
      <c r="Y86" s="15"/>
      <c r="Z86" s="15"/>
      <c r="AA86" s="15"/>
      <c r="AB86" s="15" t="s">
        <v>163</v>
      </c>
      <c r="AC86" s="15" t="s">
        <v>163</v>
      </c>
      <c r="AD86" s="15"/>
      <c r="AE86" s="15"/>
      <c r="AF86" s="15"/>
      <c r="AG86" s="15"/>
      <c r="AH86" s="15"/>
      <c r="AI86" s="15"/>
      <c r="AJ86" s="15" t="s">
        <v>163</v>
      </c>
      <c r="AK86" s="16"/>
      <c r="AM86" s="18"/>
      <c r="AN86" s="19" t="s">
        <v>163</v>
      </c>
      <c r="AO86" s="15"/>
      <c r="AP86" s="15"/>
      <c r="AQ86" s="15" t="s">
        <v>163</v>
      </c>
      <c r="AR86" s="15" t="s">
        <v>163</v>
      </c>
      <c r="AS86" s="15"/>
      <c r="AT86" s="15" t="s">
        <v>163</v>
      </c>
      <c r="AU86" s="15" t="s">
        <v>163</v>
      </c>
      <c r="AV86" s="15"/>
      <c r="AW86" s="15"/>
      <c r="AX86" s="15"/>
      <c r="AY86" s="15" t="s">
        <v>163</v>
      </c>
      <c r="AZ86" s="15"/>
      <c r="BA86" s="15"/>
      <c r="BB86" s="15" t="s">
        <v>933</v>
      </c>
      <c r="BC86" s="15" t="s">
        <v>934</v>
      </c>
      <c r="BD86" s="15" t="s">
        <v>176</v>
      </c>
      <c r="BE86" s="15" t="s">
        <v>165</v>
      </c>
      <c r="BF86" s="15" t="s">
        <v>287</v>
      </c>
      <c r="BG86" s="15" t="s">
        <v>163</v>
      </c>
      <c r="BH86" s="15"/>
      <c r="BI86" s="15" t="s">
        <v>163</v>
      </c>
      <c r="BJ86" s="15" t="s">
        <v>163</v>
      </c>
      <c r="BK86" s="15" t="s">
        <v>163</v>
      </c>
      <c r="BL86" s="15" t="s">
        <v>163</v>
      </c>
      <c r="BM86" s="15"/>
      <c r="BN86" s="15"/>
      <c r="BO86" s="15" t="s">
        <v>169</v>
      </c>
      <c r="BP86" s="15" t="s">
        <v>169</v>
      </c>
      <c r="BQ86" s="15" t="s">
        <v>165</v>
      </c>
      <c r="BR86" s="15" t="s">
        <v>935</v>
      </c>
      <c r="BS86" s="15" t="s">
        <v>176</v>
      </c>
      <c r="BT86" s="15" t="s">
        <v>936</v>
      </c>
      <c r="BU86" s="15" t="s">
        <v>937</v>
      </c>
      <c r="BV86" s="15" t="s">
        <v>165</v>
      </c>
      <c r="BW86" s="15" t="s">
        <v>938</v>
      </c>
      <c r="BX86" s="15" t="s">
        <v>163</v>
      </c>
      <c r="BY86" s="15" t="s">
        <v>163</v>
      </c>
      <c r="BZ86" s="15" t="s">
        <v>163</v>
      </c>
      <c r="CA86" s="15"/>
      <c r="CB86" s="15"/>
      <c r="CC86" s="15"/>
      <c r="CD86" s="15" t="s">
        <v>171</v>
      </c>
      <c r="CE86" s="15"/>
      <c r="CF86" s="15"/>
      <c r="CG86" s="15"/>
      <c r="CH86" s="15" t="s">
        <v>163</v>
      </c>
      <c r="CI86" s="15"/>
      <c r="CJ86" s="15"/>
      <c r="CK86" s="15"/>
      <c r="CL86" s="15"/>
      <c r="CM86" s="15"/>
      <c r="CN86" s="15"/>
    </row>
    <row r="87" spans="1:92" hidden="1" x14ac:dyDescent="0.3">
      <c r="A87" s="15">
        <v>83</v>
      </c>
      <c r="B87" s="15">
        <v>1995</v>
      </c>
      <c r="C87" s="15">
        <v>2</v>
      </c>
      <c r="D87" s="15">
        <v>6</v>
      </c>
      <c r="E87" s="15" t="s">
        <v>159</v>
      </c>
      <c r="F87" s="15" t="s">
        <v>939</v>
      </c>
      <c r="G87" s="15" t="s">
        <v>161</v>
      </c>
      <c r="H87" s="15">
        <v>2016</v>
      </c>
      <c r="I87" s="15">
        <v>6</v>
      </c>
      <c r="J87" s="15"/>
      <c r="K87" s="15"/>
      <c r="L87" s="15"/>
      <c r="M87" s="15"/>
      <c r="N87" s="15" t="s">
        <v>163</v>
      </c>
      <c r="O87" s="15"/>
      <c r="P87" s="15"/>
      <c r="Q87" s="15" t="s">
        <v>940</v>
      </c>
      <c r="R87" s="15" t="s">
        <v>165</v>
      </c>
      <c r="S87" s="15"/>
      <c r="T87" s="15" t="s">
        <v>163</v>
      </c>
      <c r="U87" s="15"/>
      <c r="V87" s="15"/>
      <c r="W87" s="15" t="s">
        <v>163</v>
      </c>
      <c r="X87" s="15" t="s">
        <v>163</v>
      </c>
      <c r="Y87" s="15" t="s">
        <v>163</v>
      </c>
      <c r="Z87" s="15"/>
      <c r="AA87" s="15"/>
      <c r="AB87" s="15" t="s">
        <v>163</v>
      </c>
      <c r="AC87" s="15" t="s">
        <v>163</v>
      </c>
      <c r="AD87" s="15"/>
      <c r="AE87" s="15"/>
      <c r="AF87" s="15"/>
      <c r="AG87" s="15"/>
      <c r="AH87" s="15"/>
      <c r="AI87" s="15" t="s">
        <v>163</v>
      </c>
      <c r="AJ87" s="15" t="s">
        <v>163</v>
      </c>
      <c r="AK87" s="16"/>
      <c r="AM87" s="18"/>
      <c r="AN87" s="19" t="s">
        <v>163</v>
      </c>
      <c r="AO87" s="15"/>
      <c r="AP87" s="15"/>
      <c r="AQ87" s="15"/>
      <c r="AR87" s="15" t="s">
        <v>163</v>
      </c>
      <c r="AS87" s="15"/>
      <c r="AT87" s="15"/>
      <c r="AU87" s="15" t="s">
        <v>163</v>
      </c>
      <c r="AV87" s="15"/>
      <c r="AW87" s="15"/>
      <c r="AX87" s="15"/>
      <c r="AY87" s="15" t="s">
        <v>163</v>
      </c>
      <c r="AZ87" s="15"/>
      <c r="BA87" s="15"/>
      <c r="BB87" s="15" t="s">
        <v>941</v>
      </c>
      <c r="BC87" s="15" t="s">
        <v>942</v>
      </c>
      <c r="BD87" s="15" t="s">
        <v>176</v>
      </c>
      <c r="BE87" s="15" t="s">
        <v>165</v>
      </c>
      <c r="BF87" s="15" t="s">
        <v>943</v>
      </c>
      <c r="BG87" s="15" t="s">
        <v>163</v>
      </c>
      <c r="BH87" s="15"/>
      <c r="BI87" s="15"/>
      <c r="BJ87" s="15" t="s">
        <v>163</v>
      </c>
      <c r="BK87" s="15"/>
      <c r="BL87" s="15"/>
      <c r="BM87" s="15"/>
      <c r="BN87" s="15"/>
      <c r="BO87" s="15" t="s">
        <v>181</v>
      </c>
      <c r="BP87" s="15" t="s">
        <v>181</v>
      </c>
      <c r="BQ87" s="15" t="s">
        <v>165</v>
      </c>
      <c r="BR87" s="15"/>
      <c r="BS87" s="15" t="s">
        <v>176</v>
      </c>
      <c r="BT87" s="15"/>
      <c r="BU87" s="15" t="s">
        <v>944</v>
      </c>
      <c r="BV87" s="15" t="s">
        <v>176</v>
      </c>
      <c r="BW87" s="15" t="s">
        <v>945</v>
      </c>
      <c r="BX87" s="15" t="s">
        <v>163</v>
      </c>
      <c r="BY87" s="15"/>
      <c r="BZ87" s="15" t="s">
        <v>163</v>
      </c>
      <c r="CA87" s="15"/>
      <c r="CB87" s="15"/>
      <c r="CC87" s="15"/>
      <c r="CD87" s="15"/>
      <c r="CE87" s="15" t="s">
        <v>184</v>
      </c>
      <c r="CF87" s="15"/>
      <c r="CG87" s="15"/>
      <c r="CH87" s="15"/>
      <c r="CI87" s="15" t="s">
        <v>163</v>
      </c>
      <c r="CJ87" s="15" t="s">
        <v>163</v>
      </c>
      <c r="CK87" s="15"/>
      <c r="CL87" s="15" t="s">
        <v>163</v>
      </c>
      <c r="CM87" s="15"/>
      <c r="CN87" s="15"/>
    </row>
    <row r="88" spans="1:92" hidden="1" x14ac:dyDescent="0.3">
      <c r="A88" s="15">
        <v>84</v>
      </c>
      <c r="B88" s="15">
        <v>1998</v>
      </c>
      <c r="C88" s="15">
        <v>1</v>
      </c>
      <c r="D88" s="15">
        <v>2</v>
      </c>
      <c r="E88" s="15" t="s">
        <v>159</v>
      </c>
      <c r="F88" s="15" t="s">
        <v>947</v>
      </c>
      <c r="G88" s="15" t="s">
        <v>161</v>
      </c>
      <c r="H88" s="15">
        <v>2016</v>
      </c>
      <c r="I88" s="15">
        <v>6</v>
      </c>
      <c r="J88" s="15"/>
      <c r="K88" s="15"/>
      <c r="L88" s="15"/>
      <c r="M88" s="15"/>
      <c r="N88" s="15" t="s">
        <v>163</v>
      </c>
      <c r="O88" s="15"/>
      <c r="P88" s="15"/>
      <c r="Q88" s="15" t="s">
        <v>948</v>
      </c>
      <c r="R88" s="15" t="s">
        <v>165</v>
      </c>
      <c r="S88" s="15"/>
      <c r="T88" s="15"/>
      <c r="U88" s="15" t="s">
        <v>163</v>
      </c>
      <c r="V88" s="15"/>
      <c r="W88" s="15"/>
      <c r="X88" s="15"/>
      <c r="Y88" s="15"/>
      <c r="Z88" s="15"/>
      <c r="AA88" s="15"/>
      <c r="AB88" s="15" t="s">
        <v>163</v>
      </c>
      <c r="AC88" s="15" t="s">
        <v>163</v>
      </c>
      <c r="AD88" s="15"/>
      <c r="AE88" s="15"/>
      <c r="AF88" s="15"/>
      <c r="AG88" s="15"/>
      <c r="AH88" s="15"/>
      <c r="AI88" s="15"/>
      <c r="AJ88" s="15" t="s">
        <v>163</v>
      </c>
      <c r="AK88" s="16"/>
      <c r="AM88" s="18"/>
      <c r="AN88" s="19" t="s">
        <v>163</v>
      </c>
      <c r="AO88" s="15"/>
      <c r="AP88" s="15"/>
      <c r="AQ88" s="15"/>
      <c r="AR88" s="15"/>
      <c r="AS88" s="15"/>
      <c r="AT88" s="15"/>
      <c r="AU88" s="15" t="s">
        <v>163</v>
      </c>
      <c r="AV88" s="15"/>
      <c r="AW88" s="15" t="s">
        <v>163</v>
      </c>
      <c r="AX88" s="15"/>
      <c r="AY88" s="15" t="s">
        <v>163</v>
      </c>
      <c r="AZ88" s="15"/>
      <c r="BA88" s="15"/>
      <c r="BB88" s="15" t="s">
        <v>949</v>
      </c>
      <c r="BC88" s="15" t="s">
        <v>950</v>
      </c>
      <c r="BD88" s="15" t="s">
        <v>176</v>
      </c>
      <c r="BE88" s="15" t="s">
        <v>165</v>
      </c>
      <c r="BF88" s="15" t="s">
        <v>951</v>
      </c>
      <c r="BG88" s="15" t="s">
        <v>163</v>
      </c>
      <c r="BH88" s="15" t="s">
        <v>163</v>
      </c>
      <c r="BI88" s="15" t="s">
        <v>163</v>
      </c>
      <c r="BJ88" s="15" t="s">
        <v>163</v>
      </c>
      <c r="BK88" s="15" t="s">
        <v>163</v>
      </c>
      <c r="BL88" s="15"/>
      <c r="BM88" s="15"/>
      <c r="BN88" s="15"/>
      <c r="BO88" s="15" t="s">
        <v>181</v>
      </c>
      <c r="BP88" s="15" t="s">
        <v>316</v>
      </c>
      <c r="BQ88" s="15" t="s">
        <v>165</v>
      </c>
      <c r="BR88" s="15" t="s">
        <v>952</v>
      </c>
      <c r="BS88" s="15" t="s">
        <v>165</v>
      </c>
      <c r="BT88" s="15" t="s">
        <v>953</v>
      </c>
      <c r="BU88" s="15" t="s">
        <v>537</v>
      </c>
      <c r="BV88" s="15" t="s">
        <v>165</v>
      </c>
      <c r="BW88" s="15" t="s">
        <v>954</v>
      </c>
      <c r="BX88" s="15" t="s">
        <v>163</v>
      </c>
      <c r="BY88" s="15" t="s">
        <v>163</v>
      </c>
      <c r="BZ88" s="15" t="s">
        <v>163</v>
      </c>
      <c r="CA88" s="15"/>
      <c r="CB88" s="15"/>
      <c r="CC88" s="15"/>
      <c r="CD88" s="15"/>
      <c r="CE88" s="15" t="s">
        <v>184</v>
      </c>
      <c r="CF88" s="15"/>
      <c r="CG88" s="15"/>
      <c r="CH88" s="15" t="s">
        <v>163</v>
      </c>
      <c r="CI88" s="15"/>
      <c r="CJ88" s="15"/>
      <c r="CK88" s="15"/>
      <c r="CL88" s="15"/>
      <c r="CM88" s="15"/>
      <c r="CN88" s="15"/>
    </row>
    <row r="89" spans="1:92" hidden="1" x14ac:dyDescent="0.3">
      <c r="A89" s="15">
        <v>85</v>
      </c>
      <c r="B89" s="15">
        <v>1998</v>
      </c>
      <c r="C89" s="15">
        <v>1</v>
      </c>
      <c r="D89" s="15" t="s">
        <v>503</v>
      </c>
      <c r="E89" s="15" t="s">
        <v>258</v>
      </c>
      <c r="F89" s="15" t="s">
        <v>504</v>
      </c>
      <c r="G89" s="15" t="s">
        <v>161</v>
      </c>
      <c r="H89" s="15">
        <v>2016</v>
      </c>
      <c r="I89" s="15">
        <v>6</v>
      </c>
      <c r="J89" s="15"/>
      <c r="K89" s="15"/>
      <c r="L89" s="15"/>
      <c r="M89" s="15"/>
      <c r="N89" s="15" t="s">
        <v>163</v>
      </c>
      <c r="O89" s="15"/>
      <c r="P89" s="15"/>
      <c r="Q89" s="15" t="s">
        <v>955</v>
      </c>
      <c r="R89" s="15" t="s">
        <v>165</v>
      </c>
      <c r="S89" s="15"/>
      <c r="T89" s="15" t="s">
        <v>163</v>
      </c>
      <c r="U89" s="15"/>
      <c r="V89" s="15" t="s">
        <v>163</v>
      </c>
      <c r="W89" s="15"/>
      <c r="X89" s="15"/>
      <c r="Y89" s="15"/>
      <c r="Z89" s="15"/>
      <c r="AA89" s="15"/>
      <c r="AB89" s="15" t="s">
        <v>163</v>
      </c>
      <c r="AC89" s="15"/>
      <c r="AD89" s="15"/>
      <c r="AE89" s="15"/>
      <c r="AF89" s="15" t="s">
        <v>163</v>
      </c>
      <c r="AG89" s="15" t="s">
        <v>769</v>
      </c>
      <c r="AH89" s="15"/>
      <c r="AI89" s="15" t="s">
        <v>163</v>
      </c>
      <c r="AJ89" s="15" t="s">
        <v>163</v>
      </c>
      <c r="AK89" s="16"/>
      <c r="AM89" s="18"/>
      <c r="AN89" s="19"/>
      <c r="AO89" s="15"/>
      <c r="AP89" s="15"/>
      <c r="AQ89" s="15"/>
      <c r="AR89" s="15"/>
      <c r="AS89" s="15"/>
      <c r="AT89" s="15" t="s">
        <v>163</v>
      </c>
      <c r="AU89" s="15"/>
      <c r="AV89" s="15"/>
      <c r="AW89" s="15"/>
      <c r="AX89" s="15"/>
      <c r="AY89" s="15" t="s">
        <v>163</v>
      </c>
      <c r="AZ89" s="15"/>
      <c r="BA89" s="15"/>
      <c r="BB89" s="15" t="s">
        <v>956</v>
      </c>
      <c r="BC89" s="15" t="s">
        <v>957</v>
      </c>
      <c r="BD89" s="15" t="s">
        <v>176</v>
      </c>
      <c r="BE89" s="15" t="s">
        <v>165</v>
      </c>
      <c r="BF89" s="15" t="s">
        <v>287</v>
      </c>
      <c r="BG89" s="15"/>
      <c r="BH89" s="15"/>
      <c r="BI89" s="15" t="s">
        <v>163</v>
      </c>
      <c r="BJ89" s="15"/>
      <c r="BK89" s="15"/>
      <c r="BL89" s="15"/>
      <c r="BM89" s="15"/>
      <c r="BN89" s="15"/>
      <c r="BO89" s="15" t="s">
        <v>169</v>
      </c>
      <c r="BP89" s="15" t="s">
        <v>169</v>
      </c>
      <c r="BQ89" s="15" t="s">
        <v>165</v>
      </c>
      <c r="BR89" s="15" t="s">
        <v>958</v>
      </c>
      <c r="BS89" s="15" t="s">
        <v>176</v>
      </c>
      <c r="BT89" s="15" t="s">
        <v>959</v>
      </c>
      <c r="BU89" s="15" t="s">
        <v>960</v>
      </c>
      <c r="BV89" s="15" t="s">
        <v>165</v>
      </c>
      <c r="BW89" s="15" t="s">
        <v>961</v>
      </c>
      <c r="BX89" s="15" t="s">
        <v>163</v>
      </c>
      <c r="BY89" s="15"/>
      <c r="BZ89" s="15" t="s">
        <v>163</v>
      </c>
      <c r="CA89" s="15"/>
      <c r="CB89" s="15"/>
      <c r="CC89" s="15"/>
      <c r="CD89" s="15" t="s">
        <v>171</v>
      </c>
      <c r="CE89" s="15"/>
      <c r="CF89" s="15"/>
      <c r="CG89" s="15"/>
      <c r="CH89" s="15" t="s">
        <v>163</v>
      </c>
      <c r="CI89" s="15" t="s">
        <v>163</v>
      </c>
      <c r="CJ89" s="15"/>
      <c r="CK89" s="15"/>
      <c r="CL89" s="15"/>
      <c r="CM89" s="15"/>
      <c r="CN89" s="15"/>
    </row>
    <row r="90" spans="1:92" hidden="1" x14ac:dyDescent="0.3">
      <c r="A90" s="15">
        <v>86</v>
      </c>
      <c r="B90" s="15">
        <v>1997</v>
      </c>
      <c r="C90" s="15">
        <v>1</v>
      </c>
      <c r="D90" s="15" t="s">
        <v>1123</v>
      </c>
      <c r="E90" s="15" t="s">
        <v>159</v>
      </c>
      <c r="F90" s="15" t="s">
        <v>962</v>
      </c>
      <c r="G90" s="15" t="s">
        <v>161</v>
      </c>
      <c r="H90" s="15">
        <v>2016</v>
      </c>
      <c r="I90" s="15">
        <v>6</v>
      </c>
      <c r="J90" s="15"/>
      <c r="K90" s="15"/>
      <c r="L90" s="15"/>
      <c r="M90" s="15"/>
      <c r="N90" s="15" t="s">
        <v>163</v>
      </c>
      <c r="O90" s="15"/>
      <c r="P90" s="15"/>
      <c r="Q90" s="15" t="s">
        <v>963</v>
      </c>
      <c r="R90" s="15" t="s">
        <v>165</v>
      </c>
      <c r="S90" s="15"/>
      <c r="T90" s="15" t="s">
        <v>163</v>
      </c>
      <c r="U90" s="15"/>
      <c r="V90" s="15" t="s">
        <v>163</v>
      </c>
      <c r="W90" s="15"/>
      <c r="X90" s="15"/>
      <c r="Y90" s="15"/>
      <c r="Z90" s="15"/>
      <c r="AA90" s="15"/>
      <c r="AB90" s="15" t="s">
        <v>163</v>
      </c>
      <c r="AC90" s="15" t="s">
        <v>163</v>
      </c>
      <c r="AD90" s="15"/>
      <c r="AE90" s="15"/>
      <c r="AF90" s="15"/>
      <c r="AG90" s="15"/>
      <c r="AH90" s="15"/>
      <c r="AI90" s="15" t="s">
        <v>163</v>
      </c>
      <c r="AJ90" s="15"/>
      <c r="AK90" s="16"/>
      <c r="AM90" s="18"/>
      <c r="AN90" s="19" t="s">
        <v>163</v>
      </c>
      <c r="AO90" s="15"/>
      <c r="AP90" s="15" t="s">
        <v>163</v>
      </c>
      <c r="AQ90" s="15"/>
      <c r="AR90" s="15"/>
      <c r="AS90" s="15"/>
      <c r="AT90" s="15"/>
      <c r="AU90" s="15"/>
      <c r="AV90" s="15"/>
      <c r="AW90" s="15"/>
      <c r="AX90" s="15"/>
      <c r="AY90" s="15" t="s">
        <v>163</v>
      </c>
      <c r="AZ90" s="15"/>
      <c r="BA90" s="15"/>
      <c r="BB90" s="15" t="s">
        <v>964</v>
      </c>
      <c r="BC90" s="15" t="s">
        <v>965</v>
      </c>
      <c r="BD90" s="15"/>
      <c r="BE90" s="15" t="s">
        <v>165</v>
      </c>
      <c r="BF90" s="15" t="s">
        <v>966</v>
      </c>
      <c r="BG90" s="15"/>
      <c r="BH90" s="15"/>
      <c r="BI90" s="15" t="s">
        <v>163</v>
      </c>
      <c r="BJ90" s="15"/>
      <c r="BK90" s="15" t="s">
        <v>163</v>
      </c>
      <c r="BL90" s="15"/>
      <c r="BM90" s="15"/>
      <c r="BN90" s="15"/>
      <c r="BO90" s="15" t="s">
        <v>169</v>
      </c>
      <c r="BP90" s="15" t="s">
        <v>169</v>
      </c>
      <c r="BQ90" s="15" t="s">
        <v>165</v>
      </c>
      <c r="BR90" s="15" t="s">
        <v>967</v>
      </c>
      <c r="BS90" s="15" t="s">
        <v>176</v>
      </c>
      <c r="BT90" s="15" t="s">
        <v>968</v>
      </c>
      <c r="BU90" s="15" t="s">
        <v>969</v>
      </c>
      <c r="BV90" s="15"/>
      <c r="BW90" s="15"/>
      <c r="BX90" s="15" t="s">
        <v>163</v>
      </c>
      <c r="BY90" s="15" t="s">
        <v>163</v>
      </c>
      <c r="BZ90" s="15"/>
      <c r="CA90" s="15"/>
      <c r="CB90" s="15"/>
      <c r="CC90" s="15"/>
      <c r="CD90" s="15" t="s">
        <v>171</v>
      </c>
      <c r="CE90" s="15"/>
      <c r="CF90" s="15"/>
      <c r="CG90" s="15"/>
      <c r="CH90" s="15" t="s">
        <v>163</v>
      </c>
      <c r="CI90" s="15"/>
      <c r="CJ90" s="15" t="s">
        <v>163</v>
      </c>
      <c r="CK90" s="15" t="s">
        <v>163</v>
      </c>
      <c r="CL90" s="15"/>
      <c r="CM90" s="15"/>
      <c r="CN90" s="15"/>
    </row>
    <row r="91" spans="1:92" hidden="1" x14ac:dyDescent="0.3">
      <c r="A91" s="15">
        <v>87</v>
      </c>
      <c r="B91" s="15">
        <v>1995</v>
      </c>
      <c r="C91" s="15">
        <v>1</v>
      </c>
      <c r="D91" s="15" t="s">
        <v>1123</v>
      </c>
      <c r="E91" s="15" t="s">
        <v>159</v>
      </c>
      <c r="F91" s="15" t="s">
        <v>947</v>
      </c>
      <c r="G91" s="15" t="s">
        <v>161</v>
      </c>
      <c r="H91" s="15">
        <v>2016</v>
      </c>
      <c r="I91" s="15">
        <v>6</v>
      </c>
      <c r="J91" s="15"/>
      <c r="K91" s="15" t="s">
        <v>163</v>
      </c>
      <c r="L91" s="15" t="s">
        <v>163</v>
      </c>
      <c r="M91" s="15"/>
      <c r="N91" s="15" t="s">
        <v>163</v>
      </c>
      <c r="O91" s="15"/>
      <c r="P91" s="15"/>
      <c r="Q91" s="15" t="s">
        <v>970</v>
      </c>
      <c r="R91" s="15" t="s">
        <v>165</v>
      </c>
      <c r="S91" s="15"/>
      <c r="T91" s="15"/>
      <c r="U91" s="15"/>
      <c r="V91" s="15" t="s">
        <v>163</v>
      </c>
      <c r="W91" s="15"/>
      <c r="X91" s="15" t="s">
        <v>163</v>
      </c>
      <c r="Y91" s="15" t="s">
        <v>163</v>
      </c>
      <c r="Z91" s="15"/>
      <c r="AA91" s="15"/>
      <c r="AB91" s="15" t="s">
        <v>163</v>
      </c>
      <c r="AC91" s="15"/>
      <c r="AD91" s="15" t="s">
        <v>163</v>
      </c>
      <c r="AE91" s="15"/>
      <c r="AF91" s="15"/>
      <c r="AG91" s="15"/>
      <c r="AH91" s="15"/>
      <c r="AI91" s="15" t="s">
        <v>163</v>
      </c>
      <c r="AJ91" s="15" t="s">
        <v>163</v>
      </c>
      <c r="AK91" s="16"/>
      <c r="AM91" s="18"/>
      <c r="AN91" s="19" t="s">
        <v>163</v>
      </c>
      <c r="AO91" s="15"/>
      <c r="AP91" s="15" t="s">
        <v>163</v>
      </c>
      <c r="AQ91" s="15" t="s">
        <v>163</v>
      </c>
      <c r="AR91" s="15"/>
      <c r="AS91" s="15"/>
      <c r="AT91" s="15"/>
      <c r="AU91" s="15" t="s">
        <v>163</v>
      </c>
      <c r="AV91" s="15" t="s">
        <v>163</v>
      </c>
      <c r="AW91" s="15"/>
      <c r="AX91" s="15" t="s">
        <v>163</v>
      </c>
      <c r="AY91" s="15"/>
      <c r="AZ91" s="15"/>
      <c r="BA91" s="15"/>
      <c r="BB91" s="15" t="s">
        <v>971</v>
      </c>
      <c r="BC91" s="15"/>
      <c r="BD91" s="15" t="s">
        <v>972</v>
      </c>
      <c r="BE91" s="15" t="s">
        <v>165</v>
      </c>
      <c r="BF91" s="15" t="s">
        <v>973</v>
      </c>
      <c r="BG91" s="15"/>
      <c r="BH91" s="15" t="s">
        <v>163</v>
      </c>
      <c r="BI91" s="15" t="s">
        <v>163</v>
      </c>
      <c r="BJ91" s="15" t="s">
        <v>163</v>
      </c>
      <c r="BK91" s="15"/>
      <c r="BL91" s="15"/>
      <c r="BM91" s="15"/>
      <c r="BN91" s="15"/>
      <c r="BO91" s="15" t="s">
        <v>169</v>
      </c>
      <c r="BP91" s="15" t="s">
        <v>169</v>
      </c>
      <c r="BQ91" s="15" t="s">
        <v>165</v>
      </c>
      <c r="BR91" s="15" t="s">
        <v>974</v>
      </c>
      <c r="BS91" s="15" t="s">
        <v>165</v>
      </c>
      <c r="BT91" s="15" t="s">
        <v>975</v>
      </c>
      <c r="BU91" s="15" t="s">
        <v>976</v>
      </c>
      <c r="BV91" s="15" t="s">
        <v>165</v>
      </c>
      <c r="BW91" s="15" t="s">
        <v>977</v>
      </c>
      <c r="BX91" s="15"/>
      <c r="BY91" s="15" t="s">
        <v>163</v>
      </c>
      <c r="BZ91" s="15" t="s">
        <v>163</v>
      </c>
      <c r="CA91" s="15"/>
      <c r="CB91" s="15"/>
      <c r="CC91" s="15"/>
      <c r="CD91" s="15" t="s">
        <v>171</v>
      </c>
      <c r="CE91" s="15"/>
      <c r="CF91" s="15"/>
      <c r="CG91" s="15"/>
      <c r="CH91" s="15" t="s">
        <v>163</v>
      </c>
      <c r="CI91" s="15" t="s">
        <v>163</v>
      </c>
      <c r="CJ91" s="15" t="s">
        <v>163</v>
      </c>
      <c r="CK91" s="15"/>
      <c r="CL91" s="15"/>
      <c r="CM91" s="15"/>
      <c r="CN91" s="15"/>
    </row>
    <row r="92" spans="1:92" s="25" customFormat="1" hidden="1" x14ac:dyDescent="0.3">
      <c r="A92" s="20">
        <v>88</v>
      </c>
      <c r="B92" s="20">
        <v>1992</v>
      </c>
      <c r="C92" s="20">
        <v>1</v>
      </c>
      <c r="D92" s="20" t="s">
        <v>1123</v>
      </c>
      <c r="E92" s="20" t="s">
        <v>159</v>
      </c>
      <c r="F92" s="20" t="s">
        <v>767</v>
      </c>
      <c r="G92" s="20" t="s">
        <v>200</v>
      </c>
      <c r="H92" s="20">
        <v>2015</v>
      </c>
      <c r="I92" s="20">
        <v>7</v>
      </c>
      <c r="J92" s="20"/>
      <c r="K92" s="20"/>
      <c r="L92" s="20"/>
      <c r="M92" s="20" t="s">
        <v>163</v>
      </c>
      <c r="N92" s="20"/>
      <c r="O92" s="20"/>
      <c r="P92" s="20"/>
      <c r="Q92" s="20" t="s">
        <v>978</v>
      </c>
      <c r="R92" s="20" t="s">
        <v>176</v>
      </c>
      <c r="S92" s="20" t="s">
        <v>979</v>
      </c>
      <c r="T92" s="20"/>
      <c r="U92" s="20"/>
      <c r="V92" s="20" t="s">
        <v>163</v>
      </c>
      <c r="W92" s="20" t="s">
        <v>163</v>
      </c>
      <c r="X92" s="20"/>
      <c r="Y92" s="20"/>
      <c r="Z92" s="20"/>
      <c r="AA92" s="20"/>
      <c r="AB92" s="20" t="s">
        <v>163</v>
      </c>
      <c r="AC92" s="20"/>
      <c r="AD92" s="20"/>
      <c r="AE92" s="20"/>
      <c r="AF92" s="20"/>
      <c r="AG92" s="20"/>
      <c r="AH92" s="20"/>
      <c r="AI92" s="20"/>
      <c r="AJ92" s="20" t="s">
        <v>163</v>
      </c>
      <c r="AK92" s="21"/>
      <c r="AL92" s="22"/>
      <c r="AM92" s="23"/>
      <c r="AN92" s="24"/>
      <c r="AO92" s="20" t="s">
        <v>163</v>
      </c>
      <c r="AP92" s="20"/>
      <c r="AQ92" s="20"/>
      <c r="AR92" s="20"/>
      <c r="AS92" s="20"/>
      <c r="AT92" s="20"/>
      <c r="AU92" s="20"/>
      <c r="AV92" s="20" t="s">
        <v>163</v>
      </c>
      <c r="AW92" s="20"/>
      <c r="AX92" s="20"/>
      <c r="AY92" s="20"/>
      <c r="AZ92" s="20"/>
      <c r="BA92" s="20"/>
      <c r="BB92" s="20" t="s">
        <v>980</v>
      </c>
      <c r="BC92" s="20" t="s">
        <v>981</v>
      </c>
      <c r="BD92" s="20" t="s">
        <v>982</v>
      </c>
      <c r="BE92" s="20" t="s">
        <v>165</v>
      </c>
      <c r="BF92" s="20" t="s">
        <v>983</v>
      </c>
      <c r="BG92" s="20"/>
      <c r="BH92" s="20"/>
      <c r="BI92" s="20"/>
      <c r="BJ92" s="20"/>
      <c r="BK92" s="20" t="s">
        <v>163</v>
      </c>
      <c r="BL92" s="20" t="s">
        <v>163</v>
      </c>
      <c r="BM92" s="20"/>
      <c r="BN92" s="20"/>
      <c r="BO92" s="20" t="s">
        <v>181</v>
      </c>
      <c r="BP92" s="20" t="s">
        <v>316</v>
      </c>
      <c r="BQ92" s="20" t="s">
        <v>176</v>
      </c>
      <c r="BR92" s="20" t="s">
        <v>984</v>
      </c>
      <c r="BS92" s="20" t="s">
        <v>176</v>
      </c>
      <c r="BT92" s="20" t="s">
        <v>985</v>
      </c>
      <c r="BU92" s="20" t="s">
        <v>986</v>
      </c>
      <c r="BV92" s="20" t="s">
        <v>165</v>
      </c>
      <c r="BW92" s="20" t="s">
        <v>987</v>
      </c>
      <c r="BX92" s="20" t="s">
        <v>163</v>
      </c>
      <c r="BY92" s="20" t="s">
        <v>163</v>
      </c>
      <c r="BZ92" s="20" t="s">
        <v>163</v>
      </c>
      <c r="CA92" s="20"/>
      <c r="CB92" s="20"/>
      <c r="CC92" s="20"/>
      <c r="CD92" s="20" t="s">
        <v>171</v>
      </c>
      <c r="CE92" s="20"/>
      <c r="CF92" s="20"/>
      <c r="CG92" s="20"/>
      <c r="CH92" s="20" t="s">
        <v>163</v>
      </c>
      <c r="CI92" s="20" t="s">
        <v>163</v>
      </c>
      <c r="CJ92" s="20" t="s">
        <v>163</v>
      </c>
      <c r="CK92" s="20"/>
      <c r="CL92" s="20"/>
      <c r="CM92" s="20"/>
      <c r="CN92" s="20"/>
    </row>
    <row r="93" spans="1:92" hidden="1" x14ac:dyDescent="0.3">
      <c r="A93" s="15">
        <v>89</v>
      </c>
      <c r="B93" s="15">
        <v>1997</v>
      </c>
      <c r="C93" s="15">
        <v>1</v>
      </c>
      <c r="D93" s="26"/>
      <c r="E93" s="15" t="s">
        <v>258</v>
      </c>
      <c r="F93" s="15" t="s">
        <v>988</v>
      </c>
      <c r="G93" s="15" t="s">
        <v>161</v>
      </c>
      <c r="H93" s="15">
        <v>2015</v>
      </c>
      <c r="I93" s="15">
        <v>8</v>
      </c>
      <c r="J93" s="15"/>
      <c r="K93" s="15"/>
      <c r="L93" s="15"/>
      <c r="M93" s="15"/>
      <c r="N93" s="15" t="s">
        <v>163</v>
      </c>
      <c r="O93" s="15"/>
      <c r="P93" s="15"/>
      <c r="Q93" s="15" t="s">
        <v>989</v>
      </c>
      <c r="R93" s="15" t="s">
        <v>176</v>
      </c>
      <c r="S93" s="15" t="s">
        <v>990</v>
      </c>
      <c r="T93" s="15"/>
      <c r="U93" s="15" t="s">
        <v>163</v>
      </c>
      <c r="V93" s="15" t="s">
        <v>163</v>
      </c>
      <c r="W93" s="15"/>
      <c r="X93" s="15"/>
      <c r="Y93" s="15"/>
      <c r="Z93" s="15"/>
      <c r="AA93" s="15"/>
      <c r="AB93" s="15" t="s">
        <v>163</v>
      </c>
      <c r="AC93" s="15"/>
      <c r="AD93" s="15"/>
      <c r="AE93" s="15" t="s">
        <v>163</v>
      </c>
      <c r="AF93" s="15"/>
      <c r="AG93" s="15"/>
      <c r="AH93" s="15"/>
      <c r="AI93" s="15"/>
      <c r="AJ93" s="15" t="s">
        <v>163</v>
      </c>
      <c r="AK93" s="16"/>
      <c r="AM93" s="18"/>
      <c r="AN93" s="19" t="s">
        <v>163</v>
      </c>
      <c r="AO93" s="15"/>
      <c r="AP93" s="15" t="s">
        <v>163</v>
      </c>
      <c r="AQ93" s="15"/>
      <c r="AR93" s="15"/>
      <c r="AS93" s="15"/>
      <c r="AT93" s="15"/>
      <c r="AU93" s="15" t="s">
        <v>163</v>
      </c>
      <c r="AV93" s="15"/>
      <c r="AW93" s="15"/>
      <c r="AX93" s="15"/>
      <c r="AY93" s="15"/>
      <c r="AZ93" s="15"/>
      <c r="BA93" s="15"/>
      <c r="BB93" s="15" t="s">
        <v>991</v>
      </c>
      <c r="BC93" s="15" t="s">
        <v>992</v>
      </c>
      <c r="BD93" s="15"/>
      <c r="BE93" s="15" t="s">
        <v>165</v>
      </c>
      <c r="BF93" s="15"/>
      <c r="BG93" s="15"/>
      <c r="BH93" s="15" t="s">
        <v>163</v>
      </c>
      <c r="BI93" s="15" t="s">
        <v>163</v>
      </c>
      <c r="BJ93" s="15"/>
      <c r="BK93" s="15"/>
      <c r="BL93" s="15"/>
      <c r="BM93" s="15"/>
      <c r="BN93" s="15"/>
      <c r="BO93" s="15" t="s">
        <v>246</v>
      </c>
      <c r="BP93" s="15" t="s">
        <v>169</v>
      </c>
      <c r="BQ93" s="15" t="s">
        <v>165</v>
      </c>
      <c r="BR93" s="15"/>
      <c r="BS93" s="15" t="s">
        <v>176</v>
      </c>
      <c r="BT93" s="15"/>
      <c r="BU93" s="15" t="s">
        <v>993</v>
      </c>
      <c r="BV93" s="15" t="s">
        <v>165</v>
      </c>
      <c r="BW93" s="15"/>
      <c r="BX93" s="15" t="s">
        <v>163</v>
      </c>
      <c r="BY93" s="15" t="s">
        <v>163</v>
      </c>
      <c r="BZ93" s="15"/>
      <c r="CA93" s="15"/>
      <c r="CB93" s="15"/>
      <c r="CC93" s="15" t="s">
        <v>211</v>
      </c>
      <c r="CD93" s="15"/>
      <c r="CE93" s="15"/>
      <c r="CF93" s="15"/>
      <c r="CG93" s="15"/>
      <c r="CH93" s="15" t="s">
        <v>163</v>
      </c>
      <c r="CI93" s="15" t="s">
        <v>163</v>
      </c>
      <c r="CJ93" s="15"/>
      <c r="CK93" s="15"/>
      <c r="CL93" s="15"/>
      <c r="CM93" s="15"/>
      <c r="CN93" s="15"/>
    </row>
    <row r="94" spans="1:92" hidden="1" x14ac:dyDescent="0.3">
      <c r="A94" s="15">
        <v>90</v>
      </c>
      <c r="B94" s="15">
        <v>1992</v>
      </c>
      <c r="C94" s="15">
        <v>3</v>
      </c>
      <c r="D94" s="26"/>
      <c r="E94" s="15" t="s">
        <v>258</v>
      </c>
      <c r="F94" s="15" t="s">
        <v>626</v>
      </c>
      <c r="G94" s="15" t="s">
        <v>200</v>
      </c>
      <c r="H94" s="15">
        <v>2015</v>
      </c>
      <c r="I94" s="15">
        <v>8</v>
      </c>
      <c r="J94" s="15" t="s">
        <v>163</v>
      </c>
      <c r="K94" s="15" t="s">
        <v>163</v>
      </c>
      <c r="L94" s="15" t="s">
        <v>163</v>
      </c>
      <c r="M94" s="15" t="s">
        <v>163</v>
      </c>
      <c r="N94" s="15" t="s">
        <v>163</v>
      </c>
      <c r="O94" s="15" t="s">
        <v>163</v>
      </c>
      <c r="P94" s="15" t="s">
        <v>994</v>
      </c>
      <c r="Q94" s="15" t="s">
        <v>995</v>
      </c>
      <c r="R94" s="15" t="s">
        <v>176</v>
      </c>
      <c r="S94" s="15" t="s">
        <v>177</v>
      </c>
      <c r="T94" s="15"/>
      <c r="U94" s="15"/>
      <c r="V94" s="15"/>
      <c r="W94" s="15"/>
      <c r="X94" s="15"/>
      <c r="Y94" s="15" t="s">
        <v>163</v>
      </c>
      <c r="Z94" s="15"/>
      <c r="AA94" s="15"/>
      <c r="AB94" s="15" t="s">
        <v>163</v>
      </c>
      <c r="AC94" s="15" t="s">
        <v>163</v>
      </c>
      <c r="AD94" s="15" t="s">
        <v>163</v>
      </c>
      <c r="AE94" s="15" t="s">
        <v>163</v>
      </c>
      <c r="AF94" s="15" t="s">
        <v>163</v>
      </c>
      <c r="AG94" s="15" t="s">
        <v>996</v>
      </c>
      <c r="AH94" s="15"/>
      <c r="AI94" s="15"/>
      <c r="AJ94" s="15" t="s">
        <v>163</v>
      </c>
      <c r="AK94" s="16" t="s">
        <v>163</v>
      </c>
      <c r="AM94" s="18"/>
      <c r="AN94" s="19" t="s">
        <v>163</v>
      </c>
      <c r="AO94" s="15" t="s">
        <v>163</v>
      </c>
      <c r="AP94" s="15" t="s">
        <v>163</v>
      </c>
      <c r="AQ94" s="15" t="s">
        <v>163</v>
      </c>
      <c r="AR94" s="15" t="s">
        <v>163</v>
      </c>
      <c r="AS94" s="15" t="s">
        <v>163</v>
      </c>
      <c r="AT94" s="15" t="s">
        <v>163</v>
      </c>
      <c r="AU94" s="15" t="s">
        <v>163</v>
      </c>
      <c r="AV94" s="15" t="s">
        <v>163</v>
      </c>
      <c r="AW94" s="15" t="s">
        <v>163</v>
      </c>
      <c r="AX94" s="15"/>
      <c r="AY94" s="15"/>
      <c r="AZ94" s="15" t="s">
        <v>163</v>
      </c>
      <c r="BA94" s="15" t="s">
        <v>997</v>
      </c>
      <c r="BB94" s="15" t="s">
        <v>998</v>
      </c>
      <c r="BC94" s="15"/>
      <c r="BD94" s="15"/>
      <c r="BE94" s="15"/>
      <c r="BF94" s="15"/>
      <c r="BG94" s="15"/>
      <c r="BH94" s="15"/>
      <c r="BI94" s="15"/>
      <c r="BJ94" s="15"/>
      <c r="BK94" s="15"/>
      <c r="BL94" s="15"/>
      <c r="BM94" s="15"/>
      <c r="BN94" s="15"/>
      <c r="BO94" s="15"/>
      <c r="BP94" s="15"/>
      <c r="BQ94" s="15"/>
      <c r="BR94" s="15"/>
      <c r="BS94" s="15"/>
      <c r="BT94" s="15"/>
      <c r="BU94" s="15"/>
      <c r="BV94" s="15"/>
      <c r="BW94" s="15"/>
      <c r="BX94" s="15"/>
      <c r="BY94" s="15"/>
      <c r="BZ94" s="15"/>
      <c r="CA94" s="15"/>
      <c r="CB94" s="15"/>
      <c r="CC94" s="15"/>
      <c r="CD94" s="15"/>
      <c r="CE94" s="15"/>
      <c r="CF94" s="15"/>
      <c r="CG94" s="15"/>
      <c r="CH94" s="15"/>
      <c r="CI94" s="15"/>
      <c r="CJ94" s="15"/>
      <c r="CK94" s="15"/>
      <c r="CL94" s="15"/>
      <c r="CM94" s="15"/>
      <c r="CN94" s="15"/>
    </row>
    <row r="95" spans="1:92" hidden="1" x14ac:dyDescent="0.3">
      <c r="A95" s="15">
        <v>91</v>
      </c>
      <c r="B95" s="15">
        <v>1995</v>
      </c>
      <c r="C95" s="15">
        <v>1</v>
      </c>
      <c r="D95" s="15" t="s">
        <v>1123</v>
      </c>
      <c r="E95" s="15" t="s">
        <v>159</v>
      </c>
      <c r="F95" s="15" t="s">
        <v>709</v>
      </c>
      <c r="G95" s="15" t="s">
        <v>161</v>
      </c>
      <c r="H95" s="15">
        <v>2015</v>
      </c>
      <c r="I95" s="15">
        <v>8</v>
      </c>
      <c r="J95" s="15"/>
      <c r="K95" s="15"/>
      <c r="L95" s="15"/>
      <c r="M95" s="15"/>
      <c r="N95" s="15" t="s">
        <v>163</v>
      </c>
      <c r="O95" s="15"/>
      <c r="P95" s="15"/>
      <c r="Q95" s="15" t="s">
        <v>999</v>
      </c>
      <c r="R95" s="15" t="s">
        <v>165</v>
      </c>
      <c r="S95" s="15"/>
      <c r="T95" s="15"/>
      <c r="U95" s="15"/>
      <c r="V95" s="15"/>
      <c r="W95" s="15" t="s">
        <v>163</v>
      </c>
      <c r="X95" s="15"/>
      <c r="Y95" s="15"/>
      <c r="Z95" s="15"/>
      <c r="AA95" s="15"/>
      <c r="AB95" s="15" t="s">
        <v>163</v>
      </c>
      <c r="AC95" s="15"/>
      <c r="AD95" s="15"/>
      <c r="AE95" s="15"/>
      <c r="AF95" s="15"/>
      <c r="AG95" s="15"/>
      <c r="AH95" s="15"/>
      <c r="AI95" s="15" t="s">
        <v>163</v>
      </c>
      <c r="AJ95" s="15"/>
      <c r="AK95" s="16"/>
      <c r="AM95" s="18"/>
      <c r="AN95" s="19"/>
      <c r="AO95" s="15"/>
      <c r="AP95" s="15"/>
      <c r="AQ95" s="15"/>
      <c r="AR95" s="15" t="s">
        <v>163</v>
      </c>
      <c r="AS95" s="15"/>
      <c r="AT95" s="15"/>
      <c r="AU95" s="15"/>
      <c r="AV95" s="15"/>
      <c r="AW95" s="15"/>
      <c r="AX95" s="15"/>
      <c r="AY95" s="15"/>
      <c r="AZ95" s="15"/>
      <c r="BA95" s="15"/>
      <c r="BB95" s="15" t="s">
        <v>1000</v>
      </c>
      <c r="BC95" s="15" t="s">
        <v>1001</v>
      </c>
      <c r="BD95" s="15"/>
      <c r="BE95" s="15" t="s">
        <v>165</v>
      </c>
      <c r="BF95" s="15" t="s">
        <v>1002</v>
      </c>
      <c r="BG95" s="15"/>
      <c r="BH95" s="15"/>
      <c r="BI95" s="15"/>
      <c r="BJ95" s="15"/>
      <c r="BK95" s="15"/>
      <c r="BL95" s="15" t="s">
        <v>163</v>
      </c>
      <c r="BM95" s="15"/>
      <c r="BN95" s="15"/>
      <c r="BO95" s="15" t="s">
        <v>169</v>
      </c>
      <c r="BP95" s="15" t="s">
        <v>169</v>
      </c>
      <c r="BQ95" s="15" t="s">
        <v>176</v>
      </c>
      <c r="BR95" s="15" t="s">
        <v>1003</v>
      </c>
      <c r="BS95" s="15" t="s">
        <v>176</v>
      </c>
      <c r="BT95" s="15" t="s">
        <v>1004</v>
      </c>
      <c r="BU95" s="15" t="s">
        <v>824</v>
      </c>
      <c r="BV95" s="15" t="s">
        <v>165</v>
      </c>
      <c r="BW95" s="15" t="s">
        <v>1005</v>
      </c>
      <c r="BX95" s="15"/>
      <c r="BY95" s="15" t="s">
        <v>163</v>
      </c>
      <c r="BZ95" s="15"/>
      <c r="CA95" s="15"/>
      <c r="CB95" s="15"/>
      <c r="CC95" s="15"/>
      <c r="CD95" s="15" t="s">
        <v>171</v>
      </c>
      <c r="CE95" s="15"/>
      <c r="CF95" s="15"/>
      <c r="CG95" s="15"/>
      <c r="CH95" s="15"/>
      <c r="CI95" s="15" t="s">
        <v>163</v>
      </c>
      <c r="CJ95" s="15"/>
      <c r="CK95" s="15"/>
      <c r="CL95" s="15"/>
      <c r="CM95" s="15"/>
      <c r="CN95" s="15"/>
    </row>
    <row r="96" spans="1:92" hidden="1" x14ac:dyDescent="0.3">
      <c r="A96" s="15">
        <v>92</v>
      </c>
      <c r="B96" s="15">
        <v>1995</v>
      </c>
      <c r="C96" s="15">
        <v>2</v>
      </c>
      <c r="D96" s="15" t="s">
        <v>1123</v>
      </c>
      <c r="E96" s="15" t="s">
        <v>159</v>
      </c>
      <c r="F96" s="15" t="s">
        <v>388</v>
      </c>
      <c r="G96" s="15" t="s">
        <v>161</v>
      </c>
      <c r="H96" s="15">
        <v>2015</v>
      </c>
      <c r="I96" s="15">
        <v>8</v>
      </c>
      <c r="J96" s="15"/>
      <c r="K96" s="15"/>
      <c r="L96" s="15"/>
      <c r="M96" s="15"/>
      <c r="N96" s="15" t="s">
        <v>163</v>
      </c>
      <c r="O96" s="15"/>
      <c r="P96" s="15"/>
      <c r="Q96" s="15" t="s">
        <v>1006</v>
      </c>
      <c r="R96" s="15" t="s">
        <v>176</v>
      </c>
      <c r="S96" s="15" t="s">
        <v>1007</v>
      </c>
      <c r="T96" s="15" t="s">
        <v>163</v>
      </c>
      <c r="U96" s="15"/>
      <c r="V96" s="15"/>
      <c r="W96" s="15" t="s">
        <v>163</v>
      </c>
      <c r="X96" s="15"/>
      <c r="Y96" s="15"/>
      <c r="Z96" s="15"/>
      <c r="AA96" s="15"/>
      <c r="AB96" s="15"/>
      <c r="AC96" s="15" t="s">
        <v>163</v>
      </c>
      <c r="AD96" s="15"/>
      <c r="AE96" s="15" t="s">
        <v>163</v>
      </c>
      <c r="AF96" s="15"/>
      <c r="AG96" s="15"/>
      <c r="AH96" s="15"/>
      <c r="AI96" s="15" t="s">
        <v>163</v>
      </c>
      <c r="AJ96" s="15"/>
      <c r="AK96" s="16"/>
      <c r="AM96" s="18"/>
      <c r="AN96" s="19"/>
      <c r="AO96" s="15"/>
      <c r="AP96" s="15"/>
      <c r="AQ96" s="15"/>
      <c r="AR96" s="15" t="s">
        <v>163</v>
      </c>
      <c r="AS96" s="15" t="s">
        <v>163</v>
      </c>
      <c r="AT96" s="15"/>
      <c r="AU96" s="15"/>
      <c r="AV96" s="15"/>
      <c r="AW96" s="15"/>
      <c r="AX96" s="15"/>
      <c r="AY96" s="15" t="s">
        <v>163</v>
      </c>
      <c r="AZ96" s="15"/>
      <c r="BA96" s="15"/>
      <c r="BB96" s="15" t="s">
        <v>619</v>
      </c>
      <c r="BC96" s="15"/>
      <c r="BD96" s="15"/>
      <c r="BE96" s="15" t="s">
        <v>165</v>
      </c>
      <c r="BF96" s="15" t="s">
        <v>328</v>
      </c>
      <c r="BG96" s="15" t="s">
        <v>163</v>
      </c>
      <c r="BH96" s="15"/>
      <c r="BI96" s="15" t="s">
        <v>163</v>
      </c>
      <c r="BJ96" s="15"/>
      <c r="BK96" s="15" t="s">
        <v>163</v>
      </c>
      <c r="BL96" s="15"/>
      <c r="BM96" s="15"/>
      <c r="BN96" s="15"/>
      <c r="BO96" s="15" t="s">
        <v>246</v>
      </c>
      <c r="BP96" s="15" t="s">
        <v>169</v>
      </c>
      <c r="BQ96" s="15" t="s">
        <v>165</v>
      </c>
      <c r="BR96" s="15" t="s">
        <v>1008</v>
      </c>
      <c r="BS96" s="15" t="s">
        <v>176</v>
      </c>
      <c r="BT96" s="15" t="s">
        <v>1009</v>
      </c>
      <c r="BU96" s="15" t="s">
        <v>1010</v>
      </c>
      <c r="BV96" s="15" t="s">
        <v>165</v>
      </c>
      <c r="BW96" s="15"/>
      <c r="BX96" s="15" t="s">
        <v>163</v>
      </c>
      <c r="BY96" s="15" t="s">
        <v>163</v>
      </c>
      <c r="BZ96" s="15"/>
      <c r="CA96" s="15"/>
      <c r="CB96" s="15"/>
      <c r="CC96" s="15" t="s">
        <v>211</v>
      </c>
      <c r="CD96" s="15"/>
      <c r="CE96" s="15"/>
      <c r="CF96" s="15"/>
      <c r="CG96" s="15"/>
      <c r="CH96" s="15" t="s">
        <v>163</v>
      </c>
      <c r="CI96" s="15" t="s">
        <v>163</v>
      </c>
      <c r="CJ96" s="15"/>
      <c r="CK96" s="15" t="s">
        <v>163</v>
      </c>
      <c r="CL96" s="15"/>
      <c r="CM96" s="15"/>
      <c r="CN96" s="15"/>
    </row>
    <row r="97" spans="1:92" hidden="1" x14ac:dyDescent="0.3">
      <c r="A97" s="15">
        <v>93</v>
      </c>
      <c r="B97" s="15">
        <v>1994</v>
      </c>
      <c r="C97" s="15">
        <v>1</v>
      </c>
      <c r="D97" s="15" t="s">
        <v>1123</v>
      </c>
      <c r="E97" s="15" t="s">
        <v>159</v>
      </c>
      <c r="F97" s="15" t="s">
        <v>918</v>
      </c>
      <c r="G97" s="15" t="s">
        <v>161</v>
      </c>
      <c r="H97" s="26">
        <v>2013</v>
      </c>
      <c r="I97" s="15">
        <v>8</v>
      </c>
      <c r="J97" s="15"/>
      <c r="K97" s="15"/>
      <c r="L97" s="15"/>
      <c r="M97" s="15" t="s">
        <v>163</v>
      </c>
      <c r="N97" s="15"/>
      <c r="O97" s="15"/>
      <c r="P97" s="15"/>
      <c r="Q97" s="15" t="s">
        <v>1011</v>
      </c>
      <c r="R97" s="15" t="s">
        <v>165</v>
      </c>
      <c r="S97" s="15"/>
      <c r="T97" s="15"/>
      <c r="U97" s="15"/>
      <c r="V97" s="15" t="s">
        <v>163</v>
      </c>
      <c r="W97" s="15"/>
      <c r="X97" s="15"/>
      <c r="Y97" s="15"/>
      <c r="Z97" s="15"/>
      <c r="AA97" s="15"/>
      <c r="AB97" s="15" t="s">
        <v>163</v>
      </c>
      <c r="AC97" s="15"/>
      <c r="AD97" s="15"/>
      <c r="AE97" s="15"/>
      <c r="AF97" s="15"/>
      <c r="AG97" s="15"/>
      <c r="AH97" s="15"/>
      <c r="AI97" s="15"/>
      <c r="AJ97" s="15"/>
      <c r="AK97" s="16" t="s">
        <v>163</v>
      </c>
      <c r="AL97" s="27"/>
      <c r="AM97" s="28"/>
      <c r="AN97" s="19"/>
      <c r="AO97" s="15" t="s">
        <v>163</v>
      </c>
      <c r="AP97" s="15"/>
      <c r="AQ97" s="15"/>
      <c r="AR97" s="15"/>
      <c r="AS97" s="15"/>
      <c r="AT97" s="15"/>
      <c r="AU97" s="15"/>
      <c r="AV97" s="15" t="s">
        <v>163</v>
      </c>
      <c r="AW97" s="15" t="s">
        <v>163</v>
      </c>
      <c r="AX97" s="15"/>
      <c r="AY97" s="15"/>
      <c r="AZ97" s="15"/>
      <c r="BA97" s="15"/>
      <c r="BB97" s="15" t="s">
        <v>858</v>
      </c>
      <c r="BC97" s="15" t="s">
        <v>1012</v>
      </c>
      <c r="BD97" s="15" t="s">
        <v>1013</v>
      </c>
      <c r="BE97" s="15" t="s">
        <v>165</v>
      </c>
      <c r="BF97" s="15"/>
      <c r="BG97" s="15"/>
      <c r="BH97" s="15" t="s">
        <v>163</v>
      </c>
      <c r="BI97" s="15" t="s">
        <v>163</v>
      </c>
      <c r="BJ97" s="15"/>
      <c r="BK97" s="15"/>
      <c r="BL97" s="15"/>
      <c r="BM97" s="15"/>
      <c r="BN97" s="15"/>
      <c r="BO97" s="15" t="s">
        <v>181</v>
      </c>
      <c r="BP97" s="15" t="s">
        <v>181</v>
      </c>
      <c r="BQ97" s="15" t="s">
        <v>176</v>
      </c>
      <c r="BR97" s="15" t="s">
        <v>1014</v>
      </c>
      <c r="BS97" s="15" t="s">
        <v>176</v>
      </c>
      <c r="BT97" s="26" t="s">
        <v>1015</v>
      </c>
      <c r="BU97" s="15" t="s">
        <v>1016</v>
      </c>
      <c r="BV97" s="15" t="s">
        <v>176</v>
      </c>
      <c r="BW97" s="15" t="s">
        <v>1017</v>
      </c>
      <c r="BX97" s="15" t="s">
        <v>163</v>
      </c>
      <c r="BY97" s="15"/>
      <c r="BZ97" s="15"/>
      <c r="CA97" s="15"/>
      <c r="CB97" s="15"/>
      <c r="CC97" s="15"/>
      <c r="CD97" s="15"/>
      <c r="CE97" s="15"/>
      <c r="CF97" s="15" t="s">
        <v>95</v>
      </c>
      <c r="CG97" s="15" t="s">
        <v>1018</v>
      </c>
      <c r="CH97" s="15" t="s">
        <v>163</v>
      </c>
      <c r="CI97" s="15"/>
      <c r="CJ97" s="15"/>
      <c r="CK97" s="15"/>
      <c r="CL97" s="15"/>
      <c r="CM97" s="15"/>
      <c r="CN97" s="15"/>
    </row>
    <row r="98" spans="1:92" hidden="1" x14ac:dyDescent="0.3">
      <c r="A98" s="15">
        <v>94</v>
      </c>
      <c r="B98" s="15">
        <v>1997</v>
      </c>
      <c r="C98" s="15">
        <v>1</v>
      </c>
      <c r="D98" s="15">
        <v>6</v>
      </c>
      <c r="E98" s="15" t="s">
        <v>159</v>
      </c>
      <c r="F98" s="15" t="s">
        <v>1019</v>
      </c>
      <c r="G98" s="15" t="s">
        <v>161</v>
      </c>
      <c r="H98" s="15">
        <v>2015</v>
      </c>
      <c r="I98" s="15">
        <v>8</v>
      </c>
      <c r="J98" s="15"/>
      <c r="K98" s="15"/>
      <c r="L98" s="15"/>
      <c r="M98" s="15"/>
      <c r="N98" s="15" t="s">
        <v>163</v>
      </c>
      <c r="O98" s="15"/>
      <c r="P98" s="15"/>
      <c r="Q98" s="15" t="s">
        <v>1020</v>
      </c>
      <c r="R98" s="15" t="s">
        <v>165</v>
      </c>
      <c r="S98" s="15"/>
      <c r="T98" s="15"/>
      <c r="U98" s="15"/>
      <c r="V98" s="15"/>
      <c r="W98" s="15"/>
      <c r="X98" s="15" t="s">
        <v>163</v>
      </c>
      <c r="Y98" s="15"/>
      <c r="Z98" s="15"/>
      <c r="AA98" s="15"/>
      <c r="AB98" s="15" t="s">
        <v>163</v>
      </c>
      <c r="AC98" s="15"/>
      <c r="AD98" s="15" t="s">
        <v>163</v>
      </c>
      <c r="AE98" s="15"/>
      <c r="AF98" s="15"/>
      <c r="AG98" s="15"/>
      <c r="AH98" s="15"/>
      <c r="AI98" s="15" t="s">
        <v>163</v>
      </c>
      <c r="AJ98" s="15"/>
      <c r="AK98" s="16"/>
      <c r="AM98" s="18"/>
      <c r="AN98" s="19"/>
      <c r="AO98" s="15"/>
      <c r="AP98" s="15" t="s">
        <v>163</v>
      </c>
      <c r="AQ98" s="15"/>
      <c r="AR98" s="15"/>
      <c r="AS98" s="15"/>
      <c r="AT98" s="15"/>
      <c r="AU98" s="15"/>
      <c r="AV98" s="15" t="s">
        <v>163</v>
      </c>
      <c r="AW98" s="15" t="s">
        <v>163</v>
      </c>
      <c r="AX98" s="15" t="s">
        <v>163</v>
      </c>
      <c r="AY98" s="15"/>
      <c r="AZ98" s="15"/>
      <c r="BA98" s="15"/>
      <c r="BB98" s="15" t="s">
        <v>1021</v>
      </c>
      <c r="BC98" s="15" t="s">
        <v>1022</v>
      </c>
      <c r="BD98" s="15" t="s">
        <v>1023</v>
      </c>
      <c r="BE98" s="15" t="s">
        <v>165</v>
      </c>
      <c r="BF98" s="15" t="s">
        <v>1024</v>
      </c>
      <c r="BG98" s="15"/>
      <c r="BH98" s="15"/>
      <c r="BI98" s="15" t="s">
        <v>163</v>
      </c>
      <c r="BJ98" s="15" t="s">
        <v>163</v>
      </c>
      <c r="BK98" s="15" t="s">
        <v>163</v>
      </c>
      <c r="BL98" s="15"/>
      <c r="BM98" s="15"/>
      <c r="BN98" s="15"/>
      <c r="BO98" s="15" t="s">
        <v>169</v>
      </c>
      <c r="BP98" s="15" t="s">
        <v>169</v>
      </c>
      <c r="BQ98" s="15" t="s">
        <v>176</v>
      </c>
      <c r="BR98" s="15" t="s">
        <v>1025</v>
      </c>
      <c r="BS98" s="15" t="s">
        <v>165</v>
      </c>
      <c r="BT98" s="15" t="s">
        <v>1026</v>
      </c>
      <c r="BU98" s="15" t="s">
        <v>1027</v>
      </c>
      <c r="BV98" s="15" t="s">
        <v>176</v>
      </c>
      <c r="BW98" s="15" t="s">
        <v>1028</v>
      </c>
      <c r="BX98" s="15" t="s">
        <v>163</v>
      </c>
      <c r="BY98" s="15" t="s">
        <v>163</v>
      </c>
      <c r="BZ98" s="15"/>
      <c r="CA98" s="15"/>
      <c r="CB98" s="15"/>
      <c r="CC98" s="15"/>
      <c r="CD98" s="15" t="s">
        <v>171</v>
      </c>
      <c r="CE98" s="15"/>
      <c r="CF98" s="15"/>
      <c r="CG98" s="15"/>
      <c r="CH98" s="15" t="s">
        <v>163</v>
      </c>
      <c r="CI98" s="15" t="s">
        <v>163</v>
      </c>
      <c r="CJ98" s="15"/>
      <c r="CK98" s="15"/>
      <c r="CL98" s="15"/>
      <c r="CM98" s="15"/>
      <c r="CN98" s="15"/>
    </row>
    <row r="99" spans="1:92" hidden="1" x14ac:dyDescent="0.3">
      <c r="A99" s="15">
        <v>95</v>
      </c>
      <c r="B99" s="15">
        <v>1997</v>
      </c>
      <c r="C99" s="15">
        <v>2</v>
      </c>
      <c r="D99" s="15">
        <v>6</v>
      </c>
      <c r="E99" s="15" t="s">
        <v>159</v>
      </c>
      <c r="F99" s="15" t="s">
        <v>1029</v>
      </c>
      <c r="G99" s="15" t="s">
        <v>161</v>
      </c>
      <c r="H99" s="15">
        <v>2015</v>
      </c>
      <c r="I99" s="15">
        <v>8</v>
      </c>
      <c r="J99" s="15"/>
      <c r="K99" s="15"/>
      <c r="L99" s="15"/>
      <c r="M99" s="15"/>
      <c r="N99" s="15" t="s">
        <v>163</v>
      </c>
      <c r="O99" s="15"/>
      <c r="P99" s="15"/>
      <c r="Q99" s="15" t="s">
        <v>1030</v>
      </c>
      <c r="R99" s="15" t="s">
        <v>165</v>
      </c>
      <c r="S99" s="15"/>
      <c r="T99" s="15"/>
      <c r="U99" s="15"/>
      <c r="V99" s="15" t="s">
        <v>163</v>
      </c>
      <c r="W99" s="15"/>
      <c r="X99" s="15"/>
      <c r="Y99" s="15"/>
      <c r="Z99" s="15"/>
      <c r="AA99" s="15"/>
      <c r="AB99" s="15" t="s">
        <v>163</v>
      </c>
      <c r="AC99" s="15"/>
      <c r="AD99" s="15"/>
      <c r="AE99" s="15"/>
      <c r="AF99" s="15"/>
      <c r="AG99" s="15"/>
      <c r="AH99" s="15"/>
      <c r="AI99" s="15"/>
      <c r="AJ99" s="15"/>
      <c r="AK99" s="16" t="s">
        <v>163</v>
      </c>
      <c r="AM99" s="18"/>
      <c r="AN99" s="19"/>
      <c r="AO99" s="15" t="s">
        <v>163</v>
      </c>
      <c r="AP99" s="15" t="s">
        <v>163</v>
      </c>
      <c r="AQ99" s="15"/>
      <c r="AR99" s="15"/>
      <c r="AS99" s="15"/>
      <c r="AT99" s="15"/>
      <c r="AU99" s="15"/>
      <c r="AV99" s="15"/>
      <c r="AW99" s="15" t="s">
        <v>163</v>
      </c>
      <c r="AX99" s="15"/>
      <c r="AY99" s="15"/>
      <c r="AZ99" s="15"/>
      <c r="BA99" s="15"/>
      <c r="BB99" s="15" t="s">
        <v>1031</v>
      </c>
      <c r="BC99" s="15" t="s">
        <v>1032</v>
      </c>
      <c r="BD99" s="15" t="s">
        <v>1033</v>
      </c>
      <c r="BE99" s="15" t="s">
        <v>165</v>
      </c>
      <c r="BF99" s="15" t="s">
        <v>1034</v>
      </c>
      <c r="BG99" s="15"/>
      <c r="BH99" s="15"/>
      <c r="BI99" s="15"/>
      <c r="BJ99" s="15" t="s">
        <v>163</v>
      </c>
      <c r="BK99" s="15"/>
      <c r="BL99" s="15"/>
      <c r="BM99" s="15"/>
      <c r="BN99" s="15"/>
      <c r="BO99" s="15" t="s">
        <v>181</v>
      </c>
      <c r="BP99" s="15" t="s">
        <v>246</v>
      </c>
      <c r="BQ99" s="15" t="s">
        <v>176</v>
      </c>
      <c r="BR99" s="15" t="s">
        <v>1035</v>
      </c>
      <c r="BS99" s="15" t="s">
        <v>176</v>
      </c>
      <c r="BT99" s="15" t="s">
        <v>1036</v>
      </c>
      <c r="BU99" s="15" t="s">
        <v>1037</v>
      </c>
      <c r="BV99" s="15" t="s">
        <v>165</v>
      </c>
      <c r="BW99" s="15" t="s">
        <v>1038</v>
      </c>
      <c r="BX99" s="15"/>
      <c r="BY99" s="15" t="s">
        <v>163</v>
      </c>
      <c r="BZ99" s="15"/>
      <c r="CA99" s="15"/>
      <c r="CB99" s="15"/>
      <c r="CC99" s="15" t="s">
        <v>211</v>
      </c>
      <c r="CD99" s="15"/>
      <c r="CE99" s="15"/>
      <c r="CF99" s="15"/>
      <c r="CG99" s="15"/>
      <c r="CH99" s="15"/>
      <c r="CI99" s="15" t="s">
        <v>163</v>
      </c>
      <c r="CJ99" s="15"/>
      <c r="CK99" s="15"/>
      <c r="CL99" s="15"/>
      <c r="CM99" s="15"/>
      <c r="CN99" s="15"/>
    </row>
    <row r="100" spans="1:92" hidden="1" x14ac:dyDescent="0.3">
      <c r="A100" s="15">
        <v>96</v>
      </c>
      <c r="B100" s="15">
        <v>1995</v>
      </c>
      <c r="C100" s="15">
        <v>2</v>
      </c>
      <c r="D100" s="15" t="s">
        <v>1123</v>
      </c>
      <c r="E100" s="15" t="s">
        <v>258</v>
      </c>
      <c r="F100" s="15" t="s">
        <v>1039</v>
      </c>
      <c r="G100" s="15" t="s">
        <v>200</v>
      </c>
      <c r="H100" s="15">
        <v>2015</v>
      </c>
      <c r="I100" s="15">
        <v>8</v>
      </c>
      <c r="J100" s="15"/>
      <c r="K100" s="15"/>
      <c r="L100" s="15"/>
      <c r="M100" s="15"/>
      <c r="N100" s="15" t="s">
        <v>163</v>
      </c>
      <c r="O100" s="15"/>
      <c r="P100" s="15"/>
      <c r="Q100" s="15" t="s">
        <v>1040</v>
      </c>
      <c r="R100" s="15" t="s">
        <v>165</v>
      </c>
      <c r="S100" s="15"/>
      <c r="T100" s="15"/>
      <c r="U100" s="15"/>
      <c r="V100" s="15"/>
      <c r="W100" s="15"/>
      <c r="X100" s="15" t="s">
        <v>163</v>
      </c>
      <c r="Y100" s="15"/>
      <c r="Z100" s="15"/>
      <c r="AA100" s="15"/>
      <c r="AB100" s="15" t="s">
        <v>163</v>
      </c>
      <c r="AC100" s="15"/>
      <c r="AD100" s="15"/>
      <c r="AE100" s="15"/>
      <c r="AF100" s="15" t="s">
        <v>163</v>
      </c>
      <c r="AG100" s="15" t="s">
        <v>1041</v>
      </c>
      <c r="AH100" s="15"/>
      <c r="AI100" s="15"/>
      <c r="AJ100" s="15" t="s">
        <v>401</v>
      </c>
      <c r="AK100" s="16"/>
      <c r="AM100" s="18"/>
      <c r="AN100" s="19"/>
      <c r="AO100" s="15"/>
      <c r="AP100" s="15"/>
      <c r="AQ100" s="15"/>
      <c r="AR100" s="15"/>
      <c r="AS100" s="15"/>
      <c r="AT100" s="15"/>
      <c r="AU100" s="15"/>
      <c r="AV100" s="15"/>
      <c r="AW100" s="15"/>
      <c r="AX100" s="15" t="s">
        <v>163</v>
      </c>
      <c r="AY100" s="15"/>
      <c r="AZ100" s="15"/>
      <c r="BA100" s="15"/>
      <c r="BB100" s="15" t="s">
        <v>1042</v>
      </c>
      <c r="BC100" s="15" t="s">
        <v>1043</v>
      </c>
      <c r="BD100" s="15" t="s">
        <v>1044</v>
      </c>
      <c r="BE100" s="15" t="s">
        <v>165</v>
      </c>
      <c r="BF100" s="15" t="s">
        <v>126</v>
      </c>
      <c r="BG100" s="15"/>
      <c r="BH100" s="15"/>
      <c r="BI100" s="15"/>
      <c r="BJ100" s="15"/>
      <c r="BK100" s="15"/>
      <c r="BL100" s="15" t="s">
        <v>163</v>
      </c>
      <c r="BM100" s="15"/>
      <c r="BN100" s="15"/>
      <c r="BO100" s="15" t="s">
        <v>181</v>
      </c>
      <c r="BP100" s="15" t="s">
        <v>181</v>
      </c>
      <c r="BQ100" s="15" t="s">
        <v>176</v>
      </c>
      <c r="BR100" s="15" t="s">
        <v>1045</v>
      </c>
      <c r="BS100" s="15" t="s">
        <v>176</v>
      </c>
      <c r="BT100" s="15" t="s">
        <v>1046</v>
      </c>
      <c r="BU100" s="15" t="s">
        <v>1047</v>
      </c>
      <c r="BV100" s="15" t="s">
        <v>176</v>
      </c>
      <c r="BW100" s="15" t="s">
        <v>1048</v>
      </c>
      <c r="BX100" s="15" t="s">
        <v>163</v>
      </c>
      <c r="BY100" s="15"/>
      <c r="BZ100" s="15"/>
      <c r="CA100" s="15"/>
      <c r="CB100" s="15"/>
      <c r="CC100" s="15"/>
      <c r="CD100" s="15" t="s">
        <v>171</v>
      </c>
      <c r="CE100" s="15"/>
      <c r="CF100" s="15"/>
      <c r="CG100" s="15"/>
      <c r="CH100" s="15" t="s">
        <v>163</v>
      </c>
      <c r="CI100" s="15"/>
      <c r="CJ100" s="15"/>
      <c r="CK100" s="15"/>
      <c r="CL100" s="15"/>
      <c r="CM100" s="15"/>
      <c r="CN100" s="15"/>
    </row>
    <row r="101" spans="1:92" hidden="1" x14ac:dyDescent="0.3">
      <c r="A101" s="15">
        <v>97</v>
      </c>
      <c r="B101" s="15">
        <v>1992</v>
      </c>
      <c r="C101" s="15">
        <v>2</v>
      </c>
      <c r="D101" s="15" t="s">
        <v>1123</v>
      </c>
      <c r="E101" s="15" t="s">
        <v>159</v>
      </c>
      <c r="F101" s="15" t="s">
        <v>1049</v>
      </c>
      <c r="G101" s="15" t="s">
        <v>200</v>
      </c>
      <c r="H101" s="15">
        <v>2014</v>
      </c>
      <c r="I101" s="15">
        <v>10</v>
      </c>
      <c r="J101" s="15"/>
      <c r="K101" s="15"/>
      <c r="L101" s="15"/>
      <c r="M101" s="15" t="s">
        <v>163</v>
      </c>
      <c r="N101" s="15" t="s">
        <v>163</v>
      </c>
      <c r="O101" s="15"/>
      <c r="P101" s="15"/>
      <c r="Q101" s="15" t="s">
        <v>1050</v>
      </c>
      <c r="R101" s="15" t="s">
        <v>165</v>
      </c>
      <c r="S101" s="15"/>
      <c r="T101" s="15" t="s">
        <v>163</v>
      </c>
      <c r="U101" s="15"/>
      <c r="V101" s="15" t="s">
        <v>163</v>
      </c>
      <c r="W101" s="15"/>
      <c r="X101" s="15"/>
      <c r="Y101" s="15" t="s">
        <v>163</v>
      </c>
      <c r="Z101" s="15"/>
      <c r="AA101" s="15"/>
      <c r="AB101" s="15"/>
      <c r="AC101" s="15"/>
      <c r="AD101" s="15"/>
      <c r="AE101" s="15" t="s">
        <v>163</v>
      </c>
      <c r="AF101" s="15"/>
      <c r="AG101" s="15"/>
      <c r="AH101" s="15"/>
      <c r="AI101" s="15"/>
      <c r="AJ101" s="15" t="s">
        <v>163</v>
      </c>
      <c r="AK101" s="16"/>
      <c r="AM101" s="18"/>
      <c r="AN101" s="19"/>
      <c r="AO101" s="15" t="s">
        <v>163</v>
      </c>
      <c r="AP101" s="15"/>
      <c r="AQ101" s="15"/>
      <c r="AR101" s="15"/>
      <c r="AS101" s="15" t="s">
        <v>163</v>
      </c>
      <c r="AT101" s="15"/>
      <c r="AU101" s="15"/>
      <c r="AV101" s="15"/>
      <c r="AW101" s="15"/>
      <c r="AX101" s="15" t="s">
        <v>163</v>
      </c>
      <c r="AY101" s="15"/>
      <c r="AZ101" s="15"/>
      <c r="BA101" s="15"/>
      <c r="BB101" s="15" t="s">
        <v>1051</v>
      </c>
      <c r="BC101" s="15" t="s">
        <v>1052</v>
      </c>
      <c r="BD101" s="15" t="s">
        <v>1053</v>
      </c>
      <c r="BE101" s="15" t="s">
        <v>165</v>
      </c>
      <c r="BF101" s="15" t="s">
        <v>1054</v>
      </c>
      <c r="BG101" s="15"/>
      <c r="BH101" s="15"/>
      <c r="BI101" s="15" t="s">
        <v>163</v>
      </c>
      <c r="BJ101" s="15" t="s">
        <v>163</v>
      </c>
      <c r="BK101" s="15" t="s">
        <v>163</v>
      </c>
      <c r="BL101" s="15"/>
      <c r="BM101" s="15"/>
      <c r="BN101" s="15"/>
      <c r="BO101" s="15" t="s">
        <v>181</v>
      </c>
      <c r="BP101" s="15" t="s">
        <v>169</v>
      </c>
      <c r="BQ101" s="15" t="s">
        <v>176</v>
      </c>
      <c r="BR101" s="15" t="s">
        <v>1055</v>
      </c>
      <c r="BS101" s="15" t="s">
        <v>176</v>
      </c>
      <c r="BT101" s="15" t="s">
        <v>1056</v>
      </c>
      <c r="BU101" s="15" t="s">
        <v>1057</v>
      </c>
      <c r="BV101" s="15" t="s">
        <v>165</v>
      </c>
      <c r="BW101" s="15" t="s">
        <v>1058</v>
      </c>
      <c r="BX101" s="15" t="s">
        <v>163</v>
      </c>
      <c r="BY101" s="15" t="s">
        <v>163</v>
      </c>
      <c r="BZ101" s="15" t="s">
        <v>163</v>
      </c>
      <c r="CA101" s="15"/>
      <c r="CB101" s="15"/>
      <c r="CC101" s="15"/>
      <c r="CD101" s="15" t="s">
        <v>171</v>
      </c>
      <c r="CE101" s="15"/>
      <c r="CF101" s="15"/>
      <c r="CG101" s="15"/>
      <c r="CH101" s="15" t="s">
        <v>163</v>
      </c>
      <c r="CI101" s="15"/>
      <c r="CJ101" s="15" t="s">
        <v>163</v>
      </c>
      <c r="CK101" s="15"/>
      <c r="CL101" s="15"/>
      <c r="CM101" s="15"/>
      <c r="CN101" s="15"/>
    </row>
    <row r="102" spans="1:92" x14ac:dyDescent="0.3">
      <c r="A102" s="15">
        <v>98</v>
      </c>
      <c r="B102" s="15">
        <v>1995</v>
      </c>
      <c r="C102" s="15">
        <v>1</v>
      </c>
      <c r="D102" s="15" t="s">
        <v>1123</v>
      </c>
      <c r="E102" s="15" t="s">
        <v>159</v>
      </c>
      <c r="F102" s="15" t="s">
        <v>709</v>
      </c>
      <c r="G102" s="15" t="s">
        <v>161</v>
      </c>
      <c r="H102" s="15">
        <v>2014</v>
      </c>
      <c r="I102" s="15">
        <v>10</v>
      </c>
      <c r="J102" s="15"/>
      <c r="K102" s="15"/>
      <c r="L102" s="15"/>
      <c r="M102" s="15"/>
      <c r="N102" s="15" t="s">
        <v>163</v>
      </c>
      <c r="O102" s="15"/>
      <c r="P102" s="15"/>
      <c r="Q102" s="15" t="s">
        <v>1059</v>
      </c>
      <c r="R102" s="15" t="s">
        <v>176</v>
      </c>
      <c r="S102" s="15" t="s">
        <v>177</v>
      </c>
      <c r="T102" s="15" t="s">
        <v>163</v>
      </c>
      <c r="U102" s="15"/>
      <c r="V102" s="15"/>
      <c r="W102" s="15"/>
      <c r="X102" s="15"/>
      <c r="Y102" s="15"/>
      <c r="Z102" s="15"/>
      <c r="AA102" s="15"/>
      <c r="AB102" s="15"/>
      <c r="AC102" s="15"/>
      <c r="AD102" s="15"/>
      <c r="AE102" s="15" t="s">
        <v>163</v>
      </c>
      <c r="AF102" s="15" t="s">
        <v>163</v>
      </c>
      <c r="AG102" s="15" t="s">
        <v>1060</v>
      </c>
      <c r="AH102" s="15" t="s">
        <v>1061</v>
      </c>
      <c r="AI102" s="15"/>
      <c r="AJ102" s="15" t="s">
        <v>163</v>
      </c>
      <c r="AK102" s="16"/>
      <c r="AM102" s="18"/>
      <c r="AN102" s="19"/>
      <c r="AO102" s="15"/>
      <c r="AP102" s="15"/>
      <c r="AQ102" s="15"/>
      <c r="AR102" s="15"/>
      <c r="AS102" s="15" t="s">
        <v>163</v>
      </c>
      <c r="AT102" s="15"/>
      <c r="AU102" s="15"/>
      <c r="AV102" s="15"/>
      <c r="AW102" s="15"/>
      <c r="AX102" s="15"/>
      <c r="AY102" s="15" t="s">
        <v>163</v>
      </c>
      <c r="AZ102" s="15"/>
      <c r="BA102" s="15"/>
      <c r="BB102" s="15" t="s">
        <v>1062</v>
      </c>
      <c r="BC102" s="15" t="s">
        <v>1063</v>
      </c>
      <c r="BD102" s="15" t="s">
        <v>1064</v>
      </c>
      <c r="BE102" s="15" t="s">
        <v>165</v>
      </c>
      <c r="BF102" s="15" t="s">
        <v>1060</v>
      </c>
      <c r="BG102" s="15"/>
      <c r="BH102" s="15"/>
      <c r="BI102" s="15" t="s">
        <v>163</v>
      </c>
      <c r="BJ102" s="15"/>
      <c r="BK102" s="15"/>
      <c r="BL102" s="15"/>
      <c r="BM102" s="15"/>
      <c r="BN102" s="15"/>
      <c r="BO102" s="15" t="s">
        <v>181</v>
      </c>
      <c r="BP102" s="15" t="s">
        <v>169</v>
      </c>
      <c r="BQ102" s="15" t="s">
        <v>165</v>
      </c>
      <c r="BR102" s="15" t="s">
        <v>1065</v>
      </c>
      <c r="BS102" s="15" t="s">
        <v>176</v>
      </c>
      <c r="BT102" s="15" t="s">
        <v>1066</v>
      </c>
      <c r="BU102" s="15" t="s">
        <v>1067</v>
      </c>
      <c r="BV102" s="15" t="s">
        <v>165</v>
      </c>
      <c r="BW102" s="15" t="s">
        <v>1068</v>
      </c>
      <c r="BX102" s="15" t="s">
        <v>163</v>
      </c>
      <c r="BY102" s="15"/>
      <c r="BZ102" s="15" t="s">
        <v>163</v>
      </c>
      <c r="CA102" s="15"/>
      <c r="CB102" s="15"/>
      <c r="CC102" s="15"/>
      <c r="CD102" s="15" t="s">
        <v>171</v>
      </c>
      <c r="CE102" s="15"/>
      <c r="CF102" s="15"/>
      <c r="CG102" s="15"/>
      <c r="CH102" s="15" t="s">
        <v>163</v>
      </c>
      <c r="CI102" s="15" t="s">
        <v>163</v>
      </c>
      <c r="CJ102" s="15"/>
      <c r="CK102" s="15"/>
      <c r="CL102" s="15"/>
      <c r="CM102" s="15"/>
      <c r="CN102" s="15"/>
    </row>
    <row r="103" spans="1:92" hidden="1" x14ac:dyDescent="0.3">
      <c r="A103" s="15">
        <v>99</v>
      </c>
      <c r="B103" s="15">
        <v>1995</v>
      </c>
      <c r="C103" s="15">
        <v>1</v>
      </c>
      <c r="D103" s="15" t="s">
        <v>1121</v>
      </c>
      <c r="E103" s="15" t="s">
        <v>159</v>
      </c>
      <c r="F103" s="15" t="s">
        <v>669</v>
      </c>
      <c r="G103" s="15" t="s">
        <v>161</v>
      </c>
      <c r="H103" s="15">
        <v>2014</v>
      </c>
      <c r="I103" s="15">
        <v>10</v>
      </c>
      <c r="J103" s="15"/>
      <c r="K103" s="15"/>
      <c r="L103" s="15"/>
      <c r="M103" s="15"/>
      <c r="N103" s="15" t="s">
        <v>163</v>
      </c>
      <c r="O103" s="15"/>
      <c r="P103" s="15"/>
      <c r="Q103" s="15" t="s">
        <v>1070</v>
      </c>
      <c r="R103" s="15" t="s">
        <v>165</v>
      </c>
      <c r="S103" s="15"/>
      <c r="T103" s="15"/>
      <c r="U103" s="15" t="s">
        <v>163</v>
      </c>
      <c r="V103" s="15"/>
      <c r="W103" s="15"/>
      <c r="X103" s="15"/>
      <c r="Y103" s="15"/>
      <c r="Z103" s="15"/>
      <c r="AA103" s="15"/>
      <c r="AB103" s="15" t="s">
        <v>163</v>
      </c>
      <c r="AC103" s="15" t="s">
        <v>163</v>
      </c>
      <c r="AD103" s="15"/>
      <c r="AE103" s="15"/>
      <c r="AF103" s="15"/>
      <c r="AG103" s="15"/>
      <c r="AH103" s="15"/>
      <c r="AI103" s="15" t="s">
        <v>163</v>
      </c>
      <c r="AJ103" s="15"/>
      <c r="AK103" s="16"/>
      <c r="AM103" s="18"/>
      <c r="AN103" s="19" t="s">
        <v>163</v>
      </c>
      <c r="AO103" s="15"/>
      <c r="AP103" s="15"/>
      <c r="AQ103" s="15"/>
      <c r="AR103" s="15" t="s">
        <v>163</v>
      </c>
      <c r="AS103" s="15"/>
      <c r="AT103" s="15"/>
      <c r="AU103" s="15"/>
      <c r="AV103" s="15" t="s">
        <v>163</v>
      </c>
      <c r="AW103" s="15"/>
      <c r="AX103" s="15"/>
      <c r="AY103" s="15" t="s">
        <v>163</v>
      </c>
      <c r="AZ103" s="15"/>
      <c r="BA103" s="15"/>
      <c r="BB103" s="15" t="s">
        <v>1071</v>
      </c>
      <c r="BC103" s="15" t="s">
        <v>1072</v>
      </c>
      <c r="BD103" s="15" t="s">
        <v>176</v>
      </c>
      <c r="BE103" s="15" t="s">
        <v>165</v>
      </c>
      <c r="BF103" s="15" t="s">
        <v>1073</v>
      </c>
      <c r="BG103" s="15" t="s">
        <v>163</v>
      </c>
      <c r="BH103" s="15" t="s">
        <v>163</v>
      </c>
      <c r="BI103" s="15" t="s">
        <v>163</v>
      </c>
      <c r="BJ103" s="15" t="s">
        <v>163</v>
      </c>
      <c r="BK103" s="15" t="s">
        <v>163</v>
      </c>
      <c r="BL103" s="15" t="s">
        <v>163</v>
      </c>
      <c r="BM103" s="15"/>
      <c r="BN103" s="15"/>
      <c r="BO103" s="15" t="s">
        <v>181</v>
      </c>
      <c r="BP103" s="15" t="s">
        <v>181</v>
      </c>
      <c r="BQ103" s="15" t="s">
        <v>176</v>
      </c>
      <c r="BR103" s="15" t="s">
        <v>1074</v>
      </c>
      <c r="BS103" s="15" t="s">
        <v>176</v>
      </c>
      <c r="BT103" s="15" t="s">
        <v>1075</v>
      </c>
      <c r="BU103" s="15" t="s">
        <v>1076</v>
      </c>
      <c r="BV103" s="15" t="s">
        <v>165</v>
      </c>
      <c r="BW103" s="15" t="s">
        <v>1077</v>
      </c>
      <c r="BX103" s="15" t="s">
        <v>163</v>
      </c>
      <c r="BY103" s="15" t="s">
        <v>163</v>
      </c>
      <c r="BZ103" s="15" t="s">
        <v>163</v>
      </c>
      <c r="CA103" s="15"/>
      <c r="CB103" s="15"/>
      <c r="CC103" s="15"/>
      <c r="CD103" s="15" t="s">
        <v>171</v>
      </c>
      <c r="CE103" s="15"/>
      <c r="CF103" s="15"/>
      <c r="CG103" s="15"/>
      <c r="CH103" s="15" t="s">
        <v>163</v>
      </c>
      <c r="CI103" s="15" t="s">
        <v>163</v>
      </c>
      <c r="CJ103" s="15" t="s">
        <v>163</v>
      </c>
      <c r="CK103" s="15" t="s">
        <v>163</v>
      </c>
      <c r="CL103" s="15"/>
      <c r="CM103" s="15"/>
      <c r="CN103" s="15"/>
    </row>
    <row r="104" spans="1:92" hidden="1" x14ac:dyDescent="0.3">
      <c r="A104" s="15">
        <v>100</v>
      </c>
      <c r="B104" s="15">
        <v>1994</v>
      </c>
      <c r="C104" s="15">
        <v>2</v>
      </c>
      <c r="D104" s="15" t="s">
        <v>1127</v>
      </c>
      <c r="E104" s="15" t="s">
        <v>159</v>
      </c>
      <c r="F104" s="15" t="s">
        <v>1078</v>
      </c>
      <c r="G104" s="15" t="s">
        <v>161</v>
      </c>
      <c r="H104" s="15">
        <v>2014</v>
      </c>
      <c r="I104" s="15">
        <v>10</v>
      </c>
      <c r="J104" s="15"/>
      <c r="K104" s="15"/>
      <c r="L104" s="15"/>
      <c r="M104" s="15" t="s">
        <v>163</v>
      </c>
      <c r="N104" s="15"/>
      <c r="O104" s="15"/>
      <c r="P104" s="15"/>
      <c r="Q104" s="15" t="s">
        <v>1079</v>
      </c>
      <c r="R104" s="15" t="s">
        <v>165</v>
      </c>
      <c r="S104" s="15"/>
      <c r="T104" s="15"/>
      <c r="U104" s="15"/>
      <c r="V104" s="15"/>
      <c r="W104" s="15"/>
      <c r="X104" s="15" t="s">
        <v>163</v>
      </c>
      <c r="Y104" s="15"/>
      <c r="Z104" s="15"/>
      <c r="AA104" s="15"/>
      <c r="AB104" s="15"/>
      <c r="AC104" s="15"/>
      <c r="AD104" s="15"/>
      <c r="AE104" s="15" t="s">
        <v>163</v>
      </c>
      <c r="AF104" s="15"/>
      <c r="AG104" s="15"/>
      <c r="AH104" s="15"/>
      <c r="AI104" s="15"/>
      <c r="AJ104" s="15" t="s">
        <v>163</v>
      </c>
      <c r="AK104" s="16"/>
      <c r="AM104" s="18"/>
      <c r="AN104" s="19"/>
      <c r="AO104" s="15"/>
      <c r="AP104" s="15"/>
      <c r="AQ104" s="15"/>
      <c r="AR104" s="15"/>
      <c r="AS104" s="15" t="s">
        <v>163</v>
      </c>
      <c r="AT104" s="15"/>
      <c r="AU104" s="15"/>
      <c r="AV104" s="15"/>
      <c r="AW104" s="15"/>
      <c r="AX104" s="15"/>
      <c r="AY104" s="15"/>
      <c r="AZ104" s="15"/>
      <c r="BA104" s="15"/>
      <c r="BB104" s="15" t="s">
        <v>1080</v>
      </c>
      <c r="BC104" s="15" t="s">
        <v>1081</v>
      </c>
      <c r="BD104" s="15" t="s">
        <v>1082</v>
      </c>
      <c r="BE104" s="15" t="s">
        <v>165</v>
      </c>
      <c r="BF104" s="15" t="s">
        <v>328</v>
      </c>
      <c r="BG104" s="15"/>
      <c r="BH104" s="15"/>
      <c r="BI104" s="15" t="s">
        <v>163</v>
      </c>
      <c r="BJ104" s="15" t="s">
        <v>163</v>
      </c>
      <c r="BK104" s="15"/>
      <c r="BL104" s="15"/>
      <c r="BM104" s="15"/>
      <c r="BN104" s="15"/>
      <c r="BO104" s="15" t="s">
        <v>181</v>
      </c>
      <c r="BP104" s="15" t="s">
        <v>169</v>
      </c>
      <c r="BQ104" s="15" t="s">
        <v>176</v>
      </c>
      <c r="BR104" s="15"/>
      <c r="BS104" s="15" t="s">
        <v>176</v>
      </c>
      <c r="BT104" s="15" t="s">
        <v>1083</v>
      </c>
      <c r="BU104" s="15" t="s">
        <v>1084</v>
      </c>
      <c r="BV104" s="15" t="s">
        <v>176</v>
      </c>
      <c r="BW104" s="15" t="s">
        <v>1085</v>
      </c>
      <c r="BX104" s="15" t="s">
        <v>163</v>
      </c>
      <c r="BY104" s="15" t="s">
        <v>163</v>
      </c>
      <c r="BZ104" s="15"/>
      <c r="CA104" s="15"/>
      <c r="CB104" s="15"/>
      <c r="CC104" s="15"/>
      <c r="CD104" s="15" t="s">
        <v>171</v>
      </c>
      <c r="CE104" s="15"/>
      <c r="CF104" s="15"/>
      <c r="CG104" s="15"/>
      <c r="CH104" s="15" t="s">
        <v>163</v>
      </c>
      <c r="CI104" s="15" t="s">
        <v>163</v>
      </c>
      <c r="CJ104" s="15"/>
      <c r="CK104" s="15"/>
      <c r="CL104" s="15"/>
      <c r="CM104" s="15"/>
      <c r="CN104" s="15"/>
    </row>
    <row r="105" spans="1:92" hidden="1" x14ac:dyDescent="0.3">
      <c r="A105" s="15">
        <v>101</v>
      </c>
      <c r="B105" s="15">
        <v>1993</v>
      </c>
      <c r="C105" s="15">
        <v>2</v>
      </c>
      <c r="D105" s="15" t="s">
        <v>1123</v>
      </c>
      <c r="E105" s="15" t="s">
        <v>159</v>
      </c>
      <c r="F105" s="15" t="s">
        <v>586</v>
      </c>
      <c r="G105" s="15" t="s">
        <v>161</v>
      </c>
      <c r="H105" s="15">
        <v>2014</v>
      </c>
      <c r="I105" s="15">
        <v>10</v>
      </c>
      <c r="J105" s="15"/>
      <c r="K105" s="15"/>
      <c r="L105" s="15"/>
      <c r="M105" s="15" t="s">
        <v>163</v>
      </c>
      <c r="N105" s="15"/>
      <c r="O105" s="15"/>
      <c r="P105" s="15"/>
      <c r="Q105" s="15" t="s">
        <v>1086</v>
      </c>
      <c r="R105" s="15" t="s">
        <v>165</v>
      </c>
      <c r="S105" s="15"/>
      <c r="T105" s="15" t="s">
        <v>163</v>
      </c>
      <c r="U105" s="15"/>
      <c r="V105" s="15"/>
      <c r="W105" s="15"/>
      <c r="X105" s="15"/>
      <c r="Y105" s="15"/>
      <c r="Z105" s="15"/>
      <c r="AA105" s="15"/>
      <c r="AB105" s="15" t="s">
        <v>163</v>
      </c>
      <c r="AC105" s="15"/>
      <c r="AD105" s="15"/>
      <c r="AE105" s="15"/>
      <c r="AF105" s="15"/>
      <c r="AG105" s="15"/>
      <c r="AH105" s="15"/>
      <c r="AI105" s="15" t="s">
        <v>163</v>
      </c>
      <c r="AJ105" s="15"/>
      <c r="AK105" s="16"/>
      <c r="AM105" s="18"/>
      <c r="AN105" s="19"/>
      <c r="AO105" s="15" t="s">
        <v>163</v>
      </c>
      <c r="AP105" s="15"/>
      <c r="AQ105" s="15"/>
      <c r="AR105" s="15"/>
      <c r="AS105" s="15"/>
      <c r="AT105" s="15" t="s">
        <v>163</v>
      </c>
      <c r="AU105" s="15"/>
      <c r="AV105" s="15"/>
      <c r="AW105" s="15"/>
      <c r="AX105" s="15" t="s">
        <v>163</v>
      </c>
      <c r="AY105" s="15"/>
      <c r="AZ105" s="15"/>
      <c r="BA105" s="15"/>
      <c r="BB105" s="15" t="s">
        <v>1087</v>
      </c>
      <c r="BC105" s="15" t="s">
        <v>1088</v>
      </c>
      <c r="BD105" s="15" t="s">
        <v>1089</v>
      </c>
      <c r="BE105" s="15" t="s">
        <v>165</v>
      </c>
      <c r="BF105" s="15" t="s">
        <v>1090</v>
      </c>
      <c r="BG105" s="15" t="s">
        <v>163</v>
      </c>
      <c r="BH105" s="15"/>
      <c r="BI105" s="15"/>
      <c r="BJ105" s="15"/>
      <c r="BK105" s="15"/>
      <c r="BL105" s="15"/>
      <c r="BM105" s="15"/>
      <c r="BN105" s="15"/>
      <c r="BO105" s="15" t="s">
        <v>181</v>
      </c>
      <c r="BP105" s="15" t="s">
        <v>169</v>
      </c>
      <c r="BQ105" s="15" t="s">
        <v>165</v>
      </c>
      <c r="BR105" s="15" t="s">
        <v>1091</v>
      </c>
      <c r="BS105" s="15" t="s">
        <v>176</v>
      </c>
      <c r="BT105" s="15" t="s">
        <v>1092</v>
      </c>
      <c r="BU105" s="15" t="s">
        <v>1093</v>
      </c>
      <c r="BV105" s="15" t="s">
        <v>165</v>
      </c>
      <c r="BW105" s="15" t="s">
        <v>1094</v>
      </c>
      <c r="BX105" s="15" t="s">
        <v>163</v>
      </c>
      <c r="BY105" s="15" t="s">
        <v>163</v>
      </c>
      <c r="BZ105" s="15" t="s">
        <v>163</v>
      </c>
      <c r="CA105" s="15"/>
      <c r="CB105" s="15"/>
      <c r="CC105" s="15"/>
      <c r="CD105" s="15" t="s">
        <v>171</v>
      </c>
      <c r="CE105" s="15"/>
      <c r="CF105" s="15"/>
      <c r="CG105" s="15"/>
      <c r="CH105" s="15" t="s">
        <v>163</v>
      </c>
      <c r="CI105" s="15" t="s">
        <v>163</v>
      </c>
      <c r="CJ105" s="15" t="s">
        <v>163</v>
      </c>
      <c r="CK105" s="15"/>
      <c r="CL105" s="15"/>
      <c r="CM105" s="15"/>
      <c r="CN105" s="15"/>
    </row>
    <row r="106" spans="1:92" hidden="1" x14ac:dyDescent="0.3">
      <c r="A106" s="15">
        <v>102</v>
      </c>
      <c r="B106" s="15">
        <v>1991</v>
      </c>
      <c r="C106" s="15">
        <v>2</v>
      </c>
      <c r="D106" s="15">
        <v>4</v>
      </c>
      <c r="E106" s="15" t="s">
        <v>159</v>
      </c>
      <c r="F106" s="15" t="s">
        <v>1096</v>
      </c>
      <c r="G106" s="15" t="s">
        <v>161</v>
      </c>
      <c r="H106" s="15">
        <v>2014</v>
      </c>
      <c r="I106" s="15">
        <v>10</v>
      </c>
      <c r="J106" s="15"/>
      <c r="K106" s="15"/>
      <c r="L106" s="15"/>
      <c r="M106" s="15" t="s">
        <v>163</v>
      </c>
      <c r="N106" s="15" t="s">
        <v>163</v>
      </c>
      <c r="O106" s="15"/>
      <c r="P106" s="15"/>
      <c r="Q106" s="15" t="s">
        <v>1097</v>
      </c>
      <c r="R106" s="15" t="s">
        <v>165</v>
      </c>
      <c r="S106" s="15"/>
      <c r="T106" s="15"/>
      <c r="U106" s="15" t="s">
        <v>163</v>
      </c>
      <c r="V106" s="15" t="s">
        <v>163</v>
      </c>
      <c r="W106" s="15"/>
      <c r="X106" s="15" t="s">
        <v>163</v>
      </c>
      <c r="Y106" s="15"/>
      <c r="Z106" s="15"/>
      <c r="AA106" s="15"/>
      <c r="AB106" s="15" t="s">
        <v>163</v>
      </c>
      <c r="AC106" s="15" t="s">
        <v>163</v>
      </c>
      <c r="AD106" s="15"/>
      <c r="AE106" s="15"/>
      <c r="AF106" s="15"/>
      <c r="AG106" s="15"/>
      <c r="AH106" s="15"/>
      <c r="AI106" s="15" t="s">
        <v>163</v>
      </c>
      <c r="AJ106" s="15"/>
      <c r="AK106" s="16"/>
      <c r="AM106" s="18"/>
      <c r="AN106" s="19" t="s">
        <v>163</v>
      </c>
      <c r="AO106" s="15"/>
      <c r="AP106" s="15" t="s">
        <v>163</v>
      </c>
      <c r="AQ106" s="15"/>
      <c r="AR106" s="15"/>
      <c r="AS106" s="15"/>
      <c r="AT106" s="15"/>
      <c r="AU106" s="15"/>
      <c r="AV106" s="15"/>
      <c r="AW106" s="15" t="s">
        <v>163</v>
      </c>
      <c r="AX106" s="15" t="s">
        <v>163</v>
      </c>
      <c r="AY106" s="15"/>
      <c r="AZ106" s="15"/>
      <c r="BA106" s="15"/>
      <c r="BB106" s="15" t="s">
        <v>1098</v>
      </c>
      <c r="BC106" s="15" t="s">
        <v>1099</v>
      </c>
      <c r="BD106" s="15" t="s">
        <v>1100</v>
      </c>
      <c r="BE106" s="15" t="s">
        <v>165</v>
      </c>
      <c r="BF106" s="15" t="s">
        <v>1101</v>
      </c>
      <c r="BG106" s="15" t="s">
        <v>163</v>
      </c>
      <c r="BH106" s="15" t="s">
        <v>163</v>
      </c>
      <c r="BI106" s="15" t="s">
        <v>163</v>
      </c>
      <c r="BJ106" s="15" t="s">
        <v>163</v>
      </c>
      <c r="BK106" s="15" t="s">
        <v>163</v>
      </c>
      <c r="BL106" s="15"/>
      <c r="BM106" s="15"/>
      <c r="BN106" s="15"/>
      <c r="BO106" s="15" t="s">
        <v>181</v>
      </c>
      <c r="BP106" s="15" t="s">
        <v>169</v>
      </c>
      <c r="BQ106" s="15" t="s">
        <v>176</v>
      </c>
      <c r="BR106" s="15" t="s">
        <v>1102</v>
      </c>
      <c r="BS106" s="15" t="s">
        <v>176</v>
      </c>
      <c r="BT106" s="15" t="s">
        <v>1103</v>
      </c>
      <c r="BU106" s="15" t="s">
        <v>1104</v>
      </c>
      <c r="BV106" s="15" t="s">
        <v>176</v>
      </c>
      <c r="BW106" s="15" t="s">
        <v>1105</v>
      </c>
      <c r="BX106" s="15" t="s">
        <v>163</v>
      </c>
      <c r="BY106" s="15" t="s">
        <v>163</v>
      </c>
      <c r="BZ106" s="15" t="s">
        <v>163</v>
      </c>
      <c r="CA106" s="15"/>
      <c r="CB106" s="15"/>
      <c r="CC106" s="15"/>
      <c r="CD106" s="15" t="s">
        <v>171</v>
      </c>
      <c r="CE106" s="15"/>
      <c r="CF106" s="15"/>
      <c r="CG106" s="15"/>
      <c r="CH106" s="15" t="s">
        <v>163</v>
      </c>
      <c r="CI106" s="15" t="s">
        <v>163</v>
      </c>
      <c r="CJ106" s="15" t="s">
        <v>163</v>
      </c>
      <c r="CK106" s="15" t="s">
        <v>163</v>
      </c>
      <c r="CL106" s="15" t="s">
        <v>163</v>
      </c>
      <c r="CM106" s="15"/>
      <c r="CN106" s="15"/>
    </row>
    <row r="107" spans="1:92" hidden="1" x14ac:dyDescent="0.3">
      <c r="A107" s="15">
        <v>103</v>
      </c>
      <c r="B107" s="15">
        <v>1991</v>
      </c>
      <c r="C107" s="15">
        <v>2</v>
      </c>
      <c r="D107" s="15" t="s">
        <v>1106</v>
      </c>
      <c r="E107" s="15" t="s">
        <v>258</v>
      </c>
      <c r="F107" s="15" t="s">
        <v>1107</v>
      </c>
      <c r="G107" s="15" t="s">
        <v>161</v>
      </c>
      <c r="H107" s="26">
        <v>2012</v>
      </c>
      <c r="I107" s="15">
        <v>10</v>
      </c>
      <c r="J107" s="15" t="s">
        <v>163</v>
      </c>
      <c r="K107" s="15"/>
      <c r="L107" s="15"/>
      <c r="M107" s="15" t="s">
        <v>163</v>
      </c>
      <c r="N107" s="15" t="s">
        <v>163</v>
      </c>
      <c r="O107" s="15"/>
      <c r="P107" s="15"/>
      <c r="Q107" s="15" t="s">
        <v>1108</v>
      </c>
      <c r="R107" s="15" t="s">
        <v>176</v>
      </c>
      <c r="S107" s="15" t="s">
        <v>1109</v>
      </c>
      <c r="T107" s="15"/>
      <c r="U107" s="15"/>
      <c r="V107" s="15" t="s">
        <v>163</v>
      </c>
      <c r="W107" s="15"/>
      <c r="X107" s="15"/>
      <c r="Y107" s="15"/>
      <c r="Z107" s="15"/>
      <c r="AA107" s="15"/>
      <c r="AB107" s="15"/>
      <c r="AC107" s="15"/>
      <c r="AD107" s="15"/>
      <c r="AE107" s="15"/>
      <c r="AF107" s="15"/>
      <c r="AG107" s="15"/>
      <c r="AH107" s="15"/>
      <c r="AI107" s="15"/>
      <c r="AJ107" s="15"/>
      <c r="AK107" s="16" t="s">
        <v>163</v>
      </c>
      <c r="AM107" s="18"/>
      <c r="AN107" s="19"/>
      <c r="AO107" s="15"/>
      <c r="AP107" s="15"/>
      <c r="AQ107" s="15"/>
      <c r="AR107" s="15"/>
      <c r="AS107" s="15"/>
      <c r="AT107" s="15" t="s">
        <v>163</v>
      </c>
      <c r="AU107" s="15"/>
      <c r="AV107" s="15"/>
      <c r="AW107" s="15" t="s">
        <v>163</v>
      </c>
      <c r="AX107" s="15"/>
      <c r="AY107" s="15"/>
      <c r="AZ107" s="15"/>
      <c r="BA107" s="15"/>
      <c r="BB107" s="15" t="s">
        <v>1110</v>
      </c>
      <c r="BC107" s="15" t="s">
        <v>1111</v>
      </c>
      <c r="BD107" s="15" t="s">
        <v>176</v>
      </c>
      <c r="BE107" s="15" t="s">
        <v>165</v>
      </c>
      <c r="BF107" s="15" t="s">
        <v>1112</v>
      </c>
      <c r="BG107" s="15"/>
      <c r="BH107" s="15"/>
      <c r="BI107" s="15"/>
      <c r="BJ107" s="15" t="s">
        <v>163</v>
      </c>
      <c r="BK107" s="15"/>
      <c r="BL107" s="15"/>
      <c r="BM107" s="15"/>
      <c r="BN107" s="15"/>
      <c r="BO107" s="15" t="s">
        <v>181</v>
      </c>
      <c r="BP107" s="15" t="s">
        <v>169</v>
      </c>
      <c r="BQ107" s="15" t="s">
        <v>176</v>
      </c>
      <c r="BR107" s="15" t="s">
        <v>1113</v>
      </c>
      <c r="BS107" s="15" t="s">
        <v>165</v>
      </c>
      <c r="BT107" s="15" t="s">
        <v>1114</v>
      </c>
      <c r="BU107" s="15" t="s">
        <v>1115</v>
      </c>
      <c r="BV107" s="15" t="s">
        <v>165</v>
      </c>
      <c r="BW107" s="15" t="s">
        <v>1116</v>
      </c>
      <c r="BX107" s="15"/>
      <c r="BY107" s="15" t="s">
        <v>163</v>
      </c>
      <c r="BZ107" s="15"/>
      <c r="CA107" s="15" t="s">
        <v>163</v>
      </c>
      <c r="CB107" s="15" t="s">
        <v>1117</v>
      </c>
      <c r="CC107" s="15"/>
      <c r="CD107" s="15"/>
      <c r="CE107" s="15"/>
      <c r="CF107" s="15" t="s">
        <v>95</v>
      </c>
      <c r="CG107" s="15" t="s">
        <v>1118</v>
      </c>
      <c r="CH107" s="15"/>
      <c r="CI107" s="15" t="s">
        <v>163</v>
      </c>
      <c r="CJ107" s="15"/>
      <c r="CK107" s="15"/>
      <c r="CL107" s="15"/>
      <c r="CM107" s="15" t="s">
        <v>163</v>
      </c>
      <c r="CN107" s="15" t="s">
        <v>1119</v>
      </c>
    </row>
  </sheetData>
  <autoFilter ref="A4:CN107">
    <filterColumn colId="33">
      <customFilters>
        <customFilter operator="notEqual" val=" "/>
      </customFilters>
    </filterColumn>
  </autoFilter>
  <mergeCells count="9">
    <mergeCell ref="BX2:CB2"/>
    <mergeCell ref="CC2:CG2"/>
    <mergeCell ref="CH2:CN2"/>
    <mergeCell ref="J2:P2"/>
    <mergeCell ref="T2:AA2"/>
    <mergeCell ref="AB2:AH2"/>
    <mergeCell ref="AI2:AM2"/>
    <mergeCell ref="AN2:BA2"/>
    <mergeCell ref="BG2:BN2"/>
  </mergeCells>
  <dataValidations count="2">
    <dataValidation type="list" allowBlank="1" showInputMessage="1" showErrorMessage="1" sqref="CG98:CG106 CG5:CG95">
      <formula1>$AP$3:$AP$6</formula1>
    </dataValidation>
    <dataValidation type="list" allowBlank="1" showInputMessage="1" showErrorMessage="1" sqref="BT17">
      <formula1>$AJ$3:$AJ$4</formula1>
    </dataValidation>
  </dataValidations>
  <hyperlinks>
    <hyperlink ref="F67" r:id="rId1" display="https://www.paginasamarillas.com.co/empresas/colegio-fesutrac/popayan-15386323"/>
    <hyperlink ref="F83" r:id="rId2" display="https://es-la.facebook.com/pages/category/College---University/Instituto-de-Ense%C3%B1anza-y-Capacitac%C3%B3n-T%C3%A9cnica-del-Cauca-IDECT-217294438303159/"/>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11">
        <x14:dataValidation type="list" allowBlank="1" showInputMessage="1" showErrorMessage="1">
          <x14:formula1>
            <xm:f>L_Rtas!#REF!</xm:f>
          </x14:formula1>
          <xm:sqref>BE5:BE107</xm:sqref>
        </x14:dataValidation>
        <x14:dataValidation type="list" allowBlank="1" showInputMessage="1" showErrorMessage="1">
          <x14:formula1>
            <xm:f>L_Rtas!#REF!</xm:f>
          </x14:formula1>
          <xm:sqref>T108:Z108</xm:sqref>
        </x14:dataValidation>
        <x14:dataValidation type="list" allowBlank="1" showInputMessage="1" showErrorMessage="1">
          <x14:formula1>
            <xm:f>L_Rtas!#REF!</xm:f>
          </x14:formula1>
          <xm:sqref>CC5:CF107</xm:sqref>
        </x14:dataValidation>
        <x14:dataValidation type="list" allowBlank="1" showInputMessage="1" showErrorMessage="1">
          <x14:formula1>
            <xm:f>L_Rtas!#REF!</xm:f>
          </x14:formula1>
          <xm:sqref>BV5:BV107</xm:sqref>
        </x14:dataValidation>
        <x14:dataValidation type="list" allowBlank="1" showInputMessage="1" showErrorMessage="1">
          <x14:formula1>
            <xm:f>L_Rtas!#REF!</xm:f>
          </x14:formula1>
          <xm:sqref>BS5:BS107</xm:sqref>
        </x14:dataValidation>
        <x14:dataValidation type="list" allowBlank="1" showInputMessage="1" showErrorMessage="1">
          <x14:formula1>
            <xm:f>L_Rtas!#REF!</xm:f>
          </x14:formula1>
          <xm:sqref>BQ5:BQ107</xm:sqref>
        </x14:dataValidation>
        <x14:dataValidation type="list" allowBlank="1" showInputMessage="1" showErrorMessage="1">
          <x14:formula1>
            <xm:f>L_Rtas!#REF!</xm:f>
          </x14:formula1>
          <xm:sqref>BP5:BP107</xm:sqref>
        </x14:dataValidation>
        <x14:dataValidation type="list" allowBlank="1" showInputMessage="1" showErrorMessage="1">
          <x14:formula1>
            <xm:f>L_Rtas!#REF!</xm:f>
          </x14:formula1>
          <xm:sqref>BO5:BO107</xm:sqref>
        </x14:dataValidation>
        <x14:dataValidation type="list" allowBlank="1" showInputMessage="1" showErrorMessage="1">
          <x14:formula1>
            <xm:f>L_Rtas!#REF!</xm:f>
          </x14:formula1>
          <xm:sqref>R5:R107</xm:sqref>
        </x14:dataValidation>
        <x14:dataValidation type="list" allowBlank="1" showInputMessage="1" showErrorMessage="1">
          <x14:formula1>
            <xm:f>L_Rtas!#REF!</xm:f>
          </x14:formula1>
          <xm:sqref>G5:G107</xm:sqref>
        </x14:dataValidation>
        <x14:dataValidation type="list" allowBlank="1" showInputMessage="1" showErrorMessage="1">
          <x14:formula1>
            <xm:f>L_Rtas!#REF!</xm:f>
          </x14:formula1>
          <xm:sqref>E5:E107</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42"/>
  <sheetViews>
    <sheetView workbookViewId="0">
      <selection activeCell="K8" sqref="K8"/>
    </sheetView>
  </sheetViews>
  <sheetFormatPr baseColWidth="10" defaultRowHeight="15" x14ac:dyDescent="0.25"/>
  <cols>
    <col min="1" max="1" width="29.140625" customWidth="1"/>
  </cols>
  <sheetData>
    <row r="1" spans="1:6" x14ac:dyDescent="0.25">
      <c r="A1" t="s">
        <v>1385</v>
      </c>
    </row>
    <row r="3" spans="1:6" ht="36" customHeight="1" x14ac:dyDescent="0.25">
      <c r="A3" s="49" t="s">
        <v>1389</v>
      </c>
      <c r="B3" s="49" t="s">
        <v>1386</v>
      </c>
      <c r="C3" s="49" t="s">
        <v>1387</v>
      </c>
      <c r="D3" s="49" t="s">
        <v>1388</v>
      </c>
    </row>
    <row r="4" spans="1:6" x14ac:dyDescent="0.25">
      <c r="A4" t="s">
        <v>1205</v>
      </c>
      <c r="B4">
        <v>5</v>
      </c>
      <c r="C4">
        <v>9</v>
      </c>
      <c r="D4">
        <v>5</v>
      </c>
      <c r="E4">
        <f>SUM(B4:D4)</f>
        <v>19</v>
      </c>
      <c r="F4" s="81">
        <f>E4/$E$42</f>
        <v>0.18446601941747573</v>
      </c>
    </row>
    <row r="5" spans="1:6" x14ac:dyDescent="0.25">
      <c r="A5" t="s">
        <v>1188</v>
      </c>
      <c r="B5">
        <v>0</v>
      </c>
      <c r="C5">
        <v>0</v>
      </c>
      <c r="D5">
        <v>1</v>
      </c>
      <c r="E5">
        <f t="shared" ref="E5:E41" si="0">SUM(B5:D5)</f>
        <v>1</v>
      </c>
      <c r="F5" s="71">
        <f t="shared" ref="F5:F41" si="1">E5/$E$42</f>
        <v>9.7087378640776691E-3</v>
      </c>
    </row>
    <row r="6" spans="1:6" x14ac:dyDescent="0.25">
      <c r="A6" t="s">
        <v>1191</v>
      </c>
      <c r="B6">
        <v>1</v>
      </c>
      <c r="C6">
        <v>0</v>
      </c>
      <c r="D6">
        <v>0</v>
      </c>
      <c r="E6">
        <f t="shared" si="0"/>
        <v>1</v>
      </c>
      <c r="F6" s="71">
        <f t="shared" si="1"/>
        <v>9.7087378640776691E-3</v>
      </c>
    </row>
    <row r="7" spans="1:6" x14ac:dyDescent="0.25">
      <c r="A7" t="s">
        <v>1202</v>
      </c>
      <c r="B7">
        <v>0</v>
      </c>
      <c r="C7">
        <v>1</v>
      </c>
      <c r="D7">
        <v>0</v>
      </c>
      <c r="E7">
        <f t="shared" si="0"/>
        <v>1</v>
      </c>
      <c r="F7" s="71">
        <f t="shared" si="1"/>
        <v>9.7087378640776691E-3</v>
      </c>
    </row>
    <row r="8" spans="1:6" x14ac:dyDescent="0.25">
      <c r="A8" t="s">
        <v>1183</v>
      </c>
      <c r="B8">
        <v>1</v>
      </c>
      <c r="C8">
        <v>0</v>
      </c>
      <c r="D8">
        <v>0</v>
      </c>
      <c r="E8">
        <f t="shared" si="0"/>
        <v>1</v>
      </c>
      <c r="F8" s="71">
        <f t="shared" si="1"/>
        <v>9.7087378640776691E-3</v>
      </c>
    </row>
    <row r="9" spans="1:6" x14ac:dyDescent="0.25">
      <c r="A9" t="s">
        <v>1207</v>
      </c>
      <c r="B9">
        <v>0</v>
      </c>
      <c r="C9">
        <v>0</v>
      </c>
      <c r="D9">
        <v>1</v>
      </c>
      <c r="E9">
        <f t="shared" si="0"/>
        <v>1</v>
      </c>
      <c r="F9" s="71">
        <f t="shared" si="1"/>
        <v>9.7087378640776691E-3</v>
      </c>
    </row>
    <row r="10" spans="1:6" x14ac:dyDescent="0.25">
      <c r="A10" t="s">
        <v>1189</v>
      </c>
      <c r="B10">
        <v>3</v>
      </c>
      <c r="C10">
        <v>3</v>
      </c>
      <c r="D10">
        <v>3</v>
      </c>
      <c r="E10">
        <f t="shared" si="0"/>
        <v>9</v>
      </c>
      <c r="F10" s="71">
        <f t="shared" si="1"/>
        <v>8.7378640776699032E-2</v>
      </c>
    </row>
    <row r="11" spans="1:6" x14ac:dyDescent="0.25">
      <c r="A11" t="s">
        <v>1182</v>
      </c>
      <c r="B11">
        <v>1</v>
      </c>
      <c r="C11">
        <v>0</v>
      </c>
      <c r="D11">
        <v>0</v>
      </c>
      <c r="E11">
        <f t="shared" si="0"/>
        <v>1</v>
      </c>
      <c r="F11" s="71">
        <f t="shared" si="1"/>
        <v>9.7087378640776691E-3</v>
      </c>
    </row>
    <row r="12" spans="1:6" x14ac:dyDescent="0.25">
      <c r="A12" t="s">
        <v>1185</v>
      </c>
      <c r="B12">
        <v>1</v>
      </c>
      <c r="C12">
        <v>2</v>
      </c>
      <c r="D12">
        <v>1</v>
      </c>
      <c r="E12">
        <f t="shared" si="0"/>
        <v>4</v>
      </c>
      <c r="F12" s="71">
        <f t="shared" si="1"/>
        <v>3.8834951456310676E-2</v>
      </c>
    </row>
    <row r="13" spans="1:6" x14ac:dyDescent="0.25">
      <c r="A13" t="s">
        <v>1210</v>
      </c>
      <c r="B13">
        <v>1</v>
      </c>
      <c r="C13">
        <v>0</v>
      </c>
      <c r="D13">
        <v>0</v>
      </c>
      <c r="E13">
        <f t="shared" si="0"/>
        <v>1</v>
      </c>
      <c r="F13" s="71">
        <f t="shared" si="1"/>
        <v>9.7087378640776691E-3</v>
      </c>
    </row>
    <row r="14" spans="1:6" x14ac:dyDescent="0.25">
      <c r="A14" t="s">
        <v>1212</v>
      </c>
      <c r="B14">
        <v>1</v>
      </c>
      <c r="C14">
        <v>0</v>
      </c>
      <c r="D14">
        <v>0</v>
      </c>
      <c r="E14">
        <f t="shared" si="0"/>
        <v>1</v>
      </c>
      <c r="F14" s="71">
        <f t="shared" si="1"/>
        <v>9.7087378640776691E-3</v>
      </c>
    </row>
    <row r="15" spans="1:6" x14ac:dyDescent="0.25">
      <c r="A15" t="s">
        <v>1193</v>
      </c>
      <c r="B15">
        <v>1</v>
      </c>
      <c r="C15">
        <v>0</v>
      </c>
      <c r="D15">
        <v>0</v>
      </c>
      <c r="E15">
        <f t="shared" si="0"/>
        <v>1</v>
      </c>
      <c r="F15" s="71">
        <f t="shared" si="1"/>
        <v>9.7087378640776691E-3</v>
      </c>
    </row>
    <row r="16" spans="1:6" x14ac:dyDescent="0.25">
      <c r="A16" t="s">
        <v>1200</v>
      </c>
      <c r="B16">
        <v>6</v>
      </c>
      <c r="C16">
        <v>6</v>
      </c>
      <c r="D16">
        <v>3</v>
      </c>
      <c r="E16">
        <f t="shared" si="0"/>
        <v>15</v>
      </c>
      <c r="F16" s="81">
        <f t="shared" si="1"/>
        <v>0.14563106796116504</v>
      </c>
    </row>
    <row r="17" spans="1:6" x14ac:dyDescent="0.25">
      <c r="A17" t="s">
        <v>1211</v>
      </c>
      <c r="B17">
        <v>0</v>
      </c>
      <c r="C17">
        <v>1</v>
      </c>
      <c r="D17">
        <v>0</v>
      </c>
      <c r="E17">
        <f t="shared" si="0"/>
        <v>1</v>
      </c>
      <c r="F17" s="71">
        <f t="shared" si="1"/>
        <v>9.7087378640776691E-3</v>
      </c>
    </row>
    <row r="18" spans="1:6" x14ac:dyDescent="0.25">
      <c r="A18" t="s">
        <v>1214</v>
      </c>
      <c r="B18">
        <v>9</v>
      </c>
      <c r="C18">
        <v>6</v>
      </c>
      <c r="D18">
        <v>2</v>
      </c>
      <c r="E18">
        <f t="shared" si="0"/>
        <v>17</v>
      </c>
      <c r="F18" s="81">
        <f t="shared" si="1"/>
        <v>0.1650485436893204</v>
      </c>
    </row>
    <row r="19" spans="1:6" x14ac:dyDescent="0.25">
      <c r="A19" t="s">
        <v>1204</v>
      </c>
      <c r="B19">
        <v>1</v>
      </c>
      <c r="C19">
        <v>1</v>
      </c>
      <c r="D19">
        <v>0</v>
      </c>
      <c r="E19">
        <f t="shared" si="0"/>
        <v>2</v>
      </c>
      <c r="F19" s="71">
        <f t="shared" si="1"/>
        <v>1.9417475728155338E-2</v>
      </c>
    </row>
    <row r="20" spans="1:6" x14ac:dyDescent="0.25">
      <c r="A20" t="s">
        <v>1190</v>
      </c>
      <c r="B20">
        <v>2</v>
      </c>
      <c r="C20">
        <v>0</v>
      </c>
      <c r="D20">
        <v>2</v>
      </c>
      <c r="E20">
        <f t="shared" si="0"/>
        <v>4</v>
      </c>
      <c r="F20" s="71">
        <f t="shared" si="1"/>
        <v>3.8834951456310676E-2</v>
      </c>
    </row>
    <row r="21" spans="1:6" x14ac:dyDescent="0.25">
      <c r="A21" t="s">
        <v>1201</v>
      </c>
      <c r="B21">
        <v>6</v>
      </c>
      <c r="C21">
        <v>4</v>
      </c>
      <c r="D21">
        <v>2</v>
      </c>
      <c r="E21">
        <f t="shared" si="0"/>
        <v>12</v>
      </c>
      <c r="F21" s="71">
        <f t="shared" si="1"/>
        <v>0.11650485436893204</v>
      </c>
    </row>
    <row r="22" spans="1:6" x14ac:dyDescent="0.25">
      <c r="A22" t="s">
        <v>1213</v>
      </c>
      <c r="B22">
        <v>1</v>
      </c>
      <c r="C22">
        <v>0</v>
      </c>
      <c r="D22">
        <v>0</v>
      </c>
      <c r="E22">
        <f t="shared" si="0"/>
        <v>1</v>
      </c>
      <c r="F22" s="71">
        <f t="shared" si="1"/>
        <v>9.7087378640776691E-3</v>
      </c>
    </row>
    <row r="23" spans="1:6" x14ac:dyDescent="0.25">
      <c r="A23" t="s">
        <v>337</v>
      </c>
      <c r="B23">
        <v>6</v>
      </c>
      <c r="C23">
        <v>1</v>
      </c>
      <c r="D23">
        <v>4</v>
      </c>
      <c r="E23">
        <f t="shared" si="0"/>
        <v>11</v>
      </c>
      <c r="F23" s="71">
        <f t="shared" si="1"/>
        <v>0.10679611650485436</v>
      </c>
    </row>
    <row r="24" spans="1:6" x14ac:dyDescent="0.25">
      <c r="A24" t="s">
        <v>1197</v>
      </c>
      <c r="B24">
        <v>8</v>
      </c>
      <c r="C24">
        <v>3</v>
      </c>
      <c r="D24">
        <v>1</v>
      </c>
      <c r="E24">
        <f t="shared" si="0"/>
        <v>12</v>
      </c>
      <c r="F24" s="71">
        <f t="shared" si="1"/>
        <v>0.11650485436893204</v>
      </c>
    </row>
    <row r="25" spans="1:6" x14ac:dyDescent="0.25">
      <c r="A25" t="s">
        <v>1192</v>
      </c>
      <c r="B25" s="80">
        <v>19</v>
      </c>
      <c r="C25">
        <v>6</v>
      </c>
      <c r="D25">
        <v>7</v>
      </c>
      <c r="E25">
        <f t="shared" si="0"/>
        <v>32</v>
      </c>
      <c r="F25" s="81">
        <f t="shared" si="1"/>
        <v>0.31067961165048541</v>
      </c>
    </row>
    <row r="26" spans="1:6" x14ac:dyDescent="0.25">
      <c r="A26" t="s">
        <v>1198</v>
      </c>
      <c r="B26">
        <v>0</v>
      </c>
      <c r="C26">
        <v>2</v>
      </c>
      <c r="D26">
        <v>0</v>
      </c>
      <c r="E26">
        <f t="shared" si="0"/>
        <v>2</v>
      </c>
      <c r="F26" s="71">
        <f t="shared" si="1"/>
        <v>1.9417475728155338E-2</v>
      </c>
    </row>
    <row r="27" spans="1:6" x14ac:dyDescent="0.25">
      <c r="A27" t="s">
        <v>1187</v>
      </c>
      <c r="B27">
        <v>0</v>
      </c>
      <c r="C27">
        <v>0</v>
      </c>
      <c r="D27">
        <v>1</v>
      </c>
      <c r="E27">
        <f t="shared" si="0"/>
        <v>1</v>
      </c>
      <c r="F27" s="71">
        <f t="shared" si="1"/>
        <v>9.7087378640776691E-3</v>
      </c>
    </row>
    <row r="28" spans="1:6" x14ac:dyDescent="0.25">
      <c r="A28" t="s">
        <v>1194</v>
      </c>
      <c r="B28">
        <v>1</v>
      </c>
      <c r="C28">
        <v>4</v>
      </c>
      <c r="D28">
        <v>0</v>
      </c>
      <c r="E28">
        <f t="shared" si="0"/>
        <v>5</v>
      </c>
      <c r="F28" s="71">
        <f t="shared" si="1"/>
        <v>4.8543689320388349E-2</v>
      </c>
    </row>
    <row r="29" spans="1:6" x14ac:dyDescent="0.25">
      <c r="A29" t="s">
        <v>431</v>
      </c>
      <c r="B29">
        <v>12</v>
      </c>
      <c r="C29">
        <v>34</v>
      </c>
      <c r="D29">
        <v>62</v>
      </c>
      <c r="E29">
        <f t="shared" si="0"/>
        <v>108</v>
      </c>
      <c r="F29" s="71">
        <f t="shared" si="1"/>
        <v>1.0485436893203883</v>
      </c>
    </row>
    <row r="30" spans="1:6" x14ac:dyDescent="0.25">
      <c r="A30" t="s">
        <v>1184</v>
      </c>
      <c r="B30">
        <v>0</v>
      </c>
      <c r="C30">
        <v>1</v>
      </c>
      <c r="D30">
        <v>0</v>
      </c>
      <c r="E30">
        <f t="shared" si="0"/>
        <v>1</v>
      </c>
      <c r="F30" s="71">
        <f t="shared" si="1"/>
        <v>9.7087378640776691E-3</v>
      </c>
    </row>
    <row r="31" spans="1:6" x14ac:dyDescent="0.25">
      <c r="A31" t="s">
        <v>101</v>
      </c>
      <c r="B31" s="80">
        <v>10</v>
      </c>
      <c r="C31">
        <v>7</v>
      </c>
      <c r="D31">
        <v>0</v>
      </c>
      <c r="E31">
        <f t="shared" si="0"/>
        <v>17</v>
      </c>
      <c r="F31" s="81">
        <f t="shared" si="1"/>
        <v>0.1650485436893204</v>
      </c>
    </row>
    <row r="32" spans="1:6" x14ac:dyDescent="0.25">
      <c r="A32" t="s">
        <v>1199</v>
      </c>
      <c r="B32">
        <v>0</v>
      </c>
      <c r="C32">
        <v>1</v>
      </c>
      <c r="D32">
        <v>1</v>
      </c>
      <c r="E32">
        <f t="shared" si="0"/>
        <v>2</v>
      </c>
      <c r="F32" s="71">
        <f t="shared" si="1"/>
        <v>1.9417475728155338E-2</v>
      </c>
    </row>
    <row r="33" spans="1:6" x14ac:dyDescent="0.25">
      <c r="A33" t="s">
        <v>1196</v>
      </c>
      <c r="B33">
        <v>2</v>
      </c>
      <c r="C33">
        <v>3</v>
      </c>
      <c r="D33">
        <v>2</v>
      </c>
      <c r="E33">
        <f t="shared" si="0"/>
        <v>7</v>
      </c>
      <c r="F33" s="71">
        <f t="shared" si="1"/>
        <v>6.7961165048543687E-2</v>
      </c>
    </row>
    <row r="34" spans="1:6" x14ac:dyDescent="0.25">
      <c r="A34" t="s">
        <v>1206</v>
      </c>
      <c r="B34">
        <v>0</v>
      </c>
      <c r="C34">
        <v>1</v>
      </c>
      <c r="D34">
        <v>0</v>
      </c>
      <c r="E34">
        <f t="shared" si="0"/>
        <v>1</v>
      </c>
      <c r="F34" s="71">
        <f t="shared" si="1"/>
        <v>9.7087378640776691E-3</v>
      </c>
    </row>
    <row r="35" spans="1:6" x14ac:dyDescent="0.25">
      <c r="A35" t="s">
        <v>1203</v>
      </c>
      <c r="B35">
        <v>0</v>
      </c>
      <c r="C35">
        <v>3</v>
      </c>
      <c r="D35">
        <v>0</v>
      </c>
      <c r="E35">
        <f t="shared" si="0"/>
        <v>3</v>
      </c>
      <c r="F35" s="71">
        <f t="shared" si="1"/>
        <v>2.9126213592233011E-2</v>
      </c>
    </row>
    <row r="36" spans="1:6" x14ac:dyDescent="0.25">
      <c r="A36" t="s">
        <v>1215</v>
      </c>
      <c r="B36">
        <v>0</v>
      </c>
      <c r="C36">
        <v>1</v>
      </c>
      <c r="D36">
        <v>1</v>
      </c>
      <c r="E36">
        <f t="shared" si="0"/>
        <v>2</v>
      </c>
      <c r="F36" s="71">
        <f t="shared" si="1"/>
        <v>1.9417475728155338E-2</v>
      </c>
    </row>
    <row r="37" spans="1:6" x14ac:dyDescent="0.25">
      <c r="A37" t="s">
        <v>1186</v>
      </c>
      <c r="B37">
        <v>0</v>
      </c>
      <c r="C37">
        <v>1</v>
      </c>
      <c r="D37">
        <v>0</v>
      </c>
      <c r="E37">
        <f t="shared" si="0"/>
        <v>1</v>
      </c>
      <c r="F37" s="71">
        <f t="shared" si="1"/>
        <v>9.7087378640776691E-3</v>
      </c>
    </row>
    <row r="38" spans="1:6" x14ac:dyDescent="0.25">
      <c r="A38" t="s">
        <v>1133</v>
      </c>
      <c r="B38">
        <v>0</v>
      </c>
      <c r="C38">
        <v>0</v>
      </c>
      <c r="D38">
        <v>1</v>
      </c>
      <c r="E38">
        <f t="shared" si="0"/>
        <v>1</v>
      </c>
      <c r="F38" s="71">
        <f t="shared" si="1"/>
        <v>9.7087378640776691E-3</v>
      </c>
    </row>
    <row r="39" spans="1:6" x14ac:dyDescent="0.25">
      <c r="A39" t="s">
        <v>1195</v>
      </c>
      <c r="B39">
        <v>1</v>
      </c>
      <c r="C39">
        <v>0</v>
      </c>
      <c r="D39">
        <v>0</v>
      </c>
      <c r="E39">
        <f t="shared" si="0"/>
        <v>1</v>
      </c>
      <c r="F39" s="71">
        <f t="shared" si="1"/>
        <v>9.7087378640776691E-3</v>
      </c>
    </row>
    <row r="40" spans="1:6" x14ac:dyDescent="0.25">
      <c r="A40" t="s">
        <v>1208</v>
      </c>
      <c r="B40">
        <v>0</v>
      </c>
      <c r="C40">
        <v>2</v>
      </c>
      <c r="D40">
        <v>0</v>
      </c>
      <c r="E40">
        <f t="shared" si="0"/>
        <v>2</v>
      </c>
      <c r="F40" s="71">
        <f t="shared" si="1"/>
        <v>1.9417475728155338E-2</v>
      </c>
    </row>
    <row r="41" spans="1:6" x14ac:dyDescent="0.25">
      <c r="A41" t="s">
        <v>874</v>
      </c>
      <c r="B41">
        <v>4</v>
      </c>
      <c r="C41">
        <v>0</v>
      </c>
      <c r="D41">
        <v>1</v>
      </c>
      <c r="E41">
        <f t="shared" si="0"/>
        <v>5</v>
      </c>
      <c r="F41" s="71">
        <f t="shared" si="1"/>
        <v>4.8543689320388349E-2</v>
      </c>
    </row>
    <row r="42" spans="1:6" x14ac:dyDescent="0.25">
      <c r="E42">
        <v>103</v>
      </c>
    </row>
  </sheetData>
  <autoFilter ref="B3:D41"/>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26"/>
  <sheetViews>
    <sheetView zoomScale="90" zoomScaleNormal="90" workbookViewId="0">
      <selection activeCell="F22" sqref="F22"/>
    </sheetView>
  </sheetViews>
  <sheetFormatPr baseColWidth="10" defaultRowHeight="15" x14ac:dyDescent="0.25"/>
  <cols>
    <col min="1" max="1" width="29" customWidth="1"/>
    <col min="7" max="7" width="4" customWidth="1"/>
  </cols>
  <sheetData>
    <row r="1" spans="1:6" x14ac:dyDescent="0.25">
      <c r="A1" t="s">
        <v>1390</v>
      </c>
    </row>
    <row r="3" spans="1:6" x14ac:dyDescent="0.25">
      <c r="A3" s="49" t="s">
        <v>1391</v>
      </c>
      <c r="B3" s="49" t="s">
        <v>1386</v>
      </c>
      <c r="C3" s="49" t="s">
        <v>1387</v>
      </c>
      <c r="D3" s="49" t="s">
        <v>1388</v>
      </c>
      <c r="F3" s="53" t="s">
        <v>1375</v>
      </c>
    </row>
    <row r="4" spans="1:6" x14ac:dyDescent="0.25">
      <c r="A4" t="s">
        <v>1227</v>
      </c>
      <c r="B4" s="55">
        <v>0</v>
      </c>
      <c r="C4" s="55">
        <v>1</v>
      </c>
      <c r="D4" s="55">
        <v>0</v>
      </c>
      <c r="E4" s="55">
        <f>SUM(B4:D4)</f>
        <v>1</v>
      </c>
      <c r="F4" s="56">
        <f>E4/$D$26</f>
        <v>9.7087378640776691E-3</v>
      </c>
    </row>
    <row r="5" spans="1:6" x14ac:dyDescent="0.25">
      <c r="A5" s="47" t="s">
        <v>1218</v>
      </c>
      <c r="B5" s="55">
        <v>4</v>
      </c>
      <c r="C5" s="55">
        <v>0</v>
      </c>
      <c r="D5" s="55">
        <v>0</v>
      </c>
      <c r="E5" s="55">
        <f t="shared" ref="E5:E25" si="0">SUM(B5:D5)</f>
        <v>4</v>
      </c>
      <c r="F5" s="56">
        <f t="shared" ref="F5:F25" si="1">E5/$D$26</f>
        <v>3.8834951456310676E-2</v>
      </c>
    </row>
    <row r="6" spans="1:6" x14ac:dyDescent="0.25">
      <c r="A6" s="47" t="s">
        <v>1225</v>
      </c>
      <c r="B6" s="55">
        <v>2</v>
      </c>
      <c r="C6" s="55">
        <v>0</v>
      </c>
      <c r="D6" s="55">
        <v>0</v>
      </c>
      <c r="E6" s="55">
        <f t="shared" si="0"/>
        <v>2</v>
      </c>
      <c r="F6" s="56">
        <f t="shared" si="1"/>
        <v>1.9417475728155338E-2</v>
      </c>
    </row>
    <row r="7" spans="1:6" x14ac:dyDescent="0.25">
      <c r="A7" s="78" t="s">
        <v>1219</v>
      </c>
      <c r="B7" s="55">
        <v>17</v>
      </c>
      <c r="C7" s="55">
        <v>5</v>
      </c>
      <c r="D7" s="55">
        <v>2</v>
      </c>
      <c r="E7" s="55">
        <f t="shared" si="0"/>
        <v>24</v>
      </c>
      <c r="F7" s="77">
        <f t="shared" si="1"/>
        <v>0.23300970873786409</v>
      </c>
    </row>
    <row r="8" spans="1:6" x14ac:dyDescent="0.25">
      <c r="A8" s="47" t="s">
        <v>1222</v>
      </c>
      <c r="B8" s="55">
        <v>4</v>
      </c>
      <c r="C8" s="55">
        <v>0</v>
      </c>
      <c r="D8" s="55">
        <v>1</v>
      </c>
      <c r="E8" s="55">
        <f t="shared" si="0"/>
        <v>5</v>
      </c>
      <c r="F8" s="56">
        <f t="shared" si="1"/>
        <v>4.8543689320388349E-2</v>
      </c>
    </row>
    <row r="9" spans="1:6" x14ac:dyDescent="0.25">
      <c r="A9" s="47" t="s">
        <v>1229</v>
      </c>
      <c r="B9" s="55">
        <v>0</v>
      </c>
      <c r="C9" s="55">
        <v>1</v>
      </c>
      <c r="D9" s="55">
        <v>0</v>
      </c>
      <c r="E9" s="55">
        <f t="shared" si="0"/>
        <v>1</v>
      </c>
      <c r="F9" s="56">
        <f t="shared" si="1"/>
        <v>9.7087378640776691E-3</v>
      </c>
    </row>
    <row r="10" spans="1:6" x14ac:dyDescent="0.25">
      <c r="A10" s="47" t="s">
        <v>1221</v>
      </c>
      <c r="B10" s="55">
        <v>0</v>
      </c>
      <c r="C10" s="55">
        <v>1</v>
      </c>
      <c r="D10" s="55">
        <v>0</v>
      </c>
      <c r="E10" s="55">
        <f t="shared" si="0"/>
        <v>1</v>
      </c>
      <c r="F10" s="56">
        <f t="shared" si="1"/>
        <v>9.7087378640776691E-3</v>
      </c>
    </row>
    <row r="11" spans="1:6" x14ac:dyDescent="0.25">
      <c r="A11" s="47" t="s">
        <v>1216</v>
      </c>
      <c r="B11" s="55">
        <v>6</v>
      </c>
      <c r="C11" s="55">
        <v>0</v>
      </c>
      <c r="D11" s="55">
        <v>0</v>
      </c>
      <c r="E11" s="55">
        <f t="shared" si="0"/>
        <v>6</v>
      </c>
      <c r="F11" s="56">
        <f t="shared" si="1"/>
        <v>5.8252427184466021E-2</v>
      </c>
    </row>
    <row r="12" spans="1:6" x14ac:dyDescent="0.25">
      <c r="A12" s="47" t="s">
        <v>1220</v>
      </c>
      <c r="B12" s="55">
        <v>5</v>
      </c>
      <c r="C12" s="55">
        <v>4</v>
      </c>
      <c r="D12" s="55">
        <v>0</v>
      </c>
      <c r="E12" s="55">
        <f t="shared" si="0"/>
        <v>9</v>
      </c>
      <c r="F12" s="56">
        <f t="shared" si="1"/>
        <v>8.7378640776699032E-2</v>
      </c>
    </row>
    <row r="13" spans="1:6" x14ac:dyDescent="0.25">
      <c r="A13" s="47" t="s">
        <v>1224</v>
      </c>
      <c r="B13" s="55">
        <v>2</v>
      </c>
      <c r="C13" s="55">
        <v>0</v>
      </c>
      <c r="D13" s="55">
        <v>0</v>
      </c>
      <c r="E13" s="55">
        <f t="shared" si="0"/>
        <v>2</v>
      </c>
      <c r="F13" s="56">
        <f t="shared" si="1"/>
        <v>1.9417475728155338E-2</v>
      </c>
    </row>
    <row r="14" spans="1:6" x14ac:dyDescent="0.25">
      <c r="A14" s="47" t="s">
        <v>914</v>
      </c>
      <c r="B14" s="55">
        <v>10</v>
      </c>
      <c r="C14" s="55">
        <v>1</v>
      </c>
      <c r="D14" s="55">
        <v>0</v>
      </c>
      <c r="E14" s="55">
        <f t="shared" si="0"/>
        <v>11</v>
      </c>
      <c r="F14" s="77">
        <f t="shared" si="1"/>
        <v>0.10679611650485436</v>
      </c>
    </row>
    <row r="15" spans="1:6" x14ac:dyDescent="0.25">
      <c r="A15" s="47" t="s">
        <v>1217</v>
      </c>
      <c r="B15" s="55">
        <v>2</v>
      </c>
      <c r="C15" s="55">
        <v>2</v>
      </c>
      <c r="D15" s="55">
        <v>0</v>
      </c>
      <c r="E15" s="55">
        <f t="shared" si="0"/>
        <v>4</v>
      </c>
      <c r="F15" s="56">
        <f t="shared" si="1"/>
        <v>3.8834951456310676E-2</v>
      </c>
    </row>
    <row r="16" spans="1:6" x14ac:dyDescent="0.25">
      <c r="A16" s="47" t="s">
        <v>124</v>
      </c>
      <c r="B16" s="55">
        <v>2</v>
      </c>
      <c r="C16" s="55">
        <v>1</v>
      </c>
      <c r="D16" s="55">
        <v>1</v>
      </c>
      <c r="E16" s="55">
        <f t="shared" si="0"/>
        <v>4</v>
      </c>
      <c r="F16" s="56">
        <f t="shared" si="1"/>
        <v>3.8834951456310676E-2</v>
      </c>
    </row>
    <row r="17" spans="1:6" x14ac:dyDescent="0.25">
      <c r="A17" s="47" t="s">
        <v>821</v>
      </c>
      <c r="B17" s="55">
        <v>3</v>
      </c>
      <c r="C17" s="55">
        <v>0</v>
      </c>
      <c r="D17" s="55">
        <v>0</v>
      </c>
      <c r="E17" s="55">
        <f t="shared" si="0"/>
        <v>3</v>
      </c>
      <c r="F17" s="56">
        <f t="shared" si="1"/>
        <v>2.9126213592233011E-2</v>
      </c>
    </row>
    <row r="18" spans="1:6" x14ac:dyDescent="0.25">
      <c r="A18" s="78" t="s">
        <v>1230</v>
      </c>
      <c r="B18" s="55">
        <v>15</v>
      </c>
      <c r="C18" s="55">
        <v>7</v>
      </c>
      <c r="D18" s="55">
        <v>2</v>
      </c>
      <c r="E18" s="55">
        <f t="shared" si="0"/>
        <v>24</v>
      </c>
      <c r="F18" s="77">
        <f t="shared" si="1"/>
        <v>0.23300970873786409</v>
      </c>
    </row>
    <row r="19" spans="1:6" x14ac:dyDescent="0.25">
      <c r="A19" s="47" t="s">
        <v>692</v>
      </c>
      <c r="B19" s="55">
        <v>1</v>
      </c>
      <c r="C19" s="55">
        <v>0</v>
      </c>
      <c r="D19" s="55">
        <v>0</v>
      </c>
      <c r="E19" s="55">
        <f t="shared" si="0"/>
        <v>1</v>
      </c>
      <c r="F19" s="56">
        <f t="shared" si="1"/>
        <v>9.7087378640776691E-3</v>
      </c>
    </row>
    <row r="20" spans="1:6" x14ac:dyDescent="0.25">
      <c r="A20" s="47" t="s">
        <v>1232</v>
      </c>
      <c r="B20" s="55">
        <v>5</v>
      </c>
      <c r="C20" s="55">
        <v>2</v>
      </c>
      <c r="D20" s="55">
        <v>0</v>
      </c>
      <c r="E20" s="55">
        <f t="shared" si="0"/>
        <v>7</v>
      </c>
      <c r="F20" s="56">
        <f t="shared" si="1"/>
        <v>6.7961165048543687E-2</v>
      </c>
    </row>
    <row r="21" spans="1:6" x14ac:dyDescent="0.25">
      <c r="A21" s="47" t="s">
        <v>431</v>
      </c>
      <c r="B21" s="55">
        <v>10</v>
      </c>
      <c r="C21" s="55">
        <v>65</v>
      </c>
      <c r="D21" s="55">
        <v>94</v>
      </c>
      <c r="E21" s="55">
        <f t="shared" si="0"/>
        <v>169</v>
      </c>
      <c r="F21" s="56">
        <f t="shared" si="1"/>
        <v>1.6407766990291262</v>
      </c>
    </row>
    <row r="22" spans="1:6" x14ac:dyDescent="0.25">
      <c r="A22" s="47" t="s">
        <v>1231</v>
      </c>
      <c r="B22" s="55">
        <v>13</v>
      </c>
      <c r="C22" s="55">
        <v>11</v>
      </c>
      <c r="D22" s="55">
        <v>1</v>
      </c>
      <c r="E22" s="55">
        <f t="shared" si="0"/>
        <v>25</v>
      </c>
      <c r="F22" s="77">
        <f t="shared" si="1"/>
        <v>0.24271844660194175</v>
      </c>
    </row>
    <row r="23" spans="1:6" x14ac:dyDescent="0.25">
      <c r="A23" s="47" t="s">
        <v>1226</v>
      </c>
      <c r="B23" s="55">
        <v>0</v>
      </c>
      <c r="C23" s="55">
        <v>0</v>
      </c>
      <c r="D23" s="55">
        <v>1</v>
      </c>
      <c r="E23" s="55">
        <f t="shared" si="0"/>
        <v>1</v>
      </c>
      <c r="F23" s="56">
        <f t="shared" si="1"/>
        <v>9.7087378640776691E-3</v>
      </c>
    </row>
    <row r="24" spans="1:6" x14ac:dyDescent="0.25">
      <c r="A24" s="47" t="s">
        <v>1223</v>
      </c>
      <c r="B24" s="55">
        <v>2</v>
      </c>
      <c r="C24" s="55">
        <v>1</v>
      </c>
      <c r="D24" s="55">
        <v>0</v>
      </c>
      <c r="E24" s="55">
        <f t="shared" si="0"/>
        <v>3</v>
      </c>
      <c r="F24" s="56">
        <f t="shared" si="1"/>
        <v>2.9126213592233011E-2</v>
      </c>
    </row>
    <row r="25" spans="1:6" x14ac:dyDescent="0.25">
      <c r="A25" s="47" t="s">
        <v>1228</v>
      </c>
      <c r="B25" s="55">
        <v>0</v>
      </c>
      <c r="C25" s="55">
        <v>1</v>
      </c>
      <c r="D25" s="55">
        <v>1</v>
      </c>
      <c r="E25" s="55">
        <f t="shared" si="0"/>
        <v>2</v>
      </c>
      <c r="F25" s="56">
        <f t="shared" si="1"/>
        <v>1.9417475728155338E-2</v>
      </c>
    </row>
    <row r="26" spans="1:6" x14ac:dyDescent="0.25">
      <c r="A26" s="67" t="s">
        <v>1364</v>
      </c>
      <c r="B26" s="68">
        <f>SUM(B4:B25)</f>
        <v>103</v>
      </c>
      <c r="C26" s="68">
        <f t="shared" ref="C26:D26" si="2">SUM(C4:C25)</f>
        <v>103</v>
      </c>
      <c r="D26" s="68">
        <f t="shared" si="2"/>
        <v>103</v>
      </c>
      <c r="E26" s="67"/>
    </row>
  </sheetData>
  <autoFilter ref="A3:F26"/>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6"/>
  <sheetViews>
    <sheetView zoomScale="90" zoomScaleNormal="90" workbookViewId="0">
      <selection activeCell="K9" sqref="K9"/>
    </sheetView>
  </sheetViews>
  <sheetFormatPr baseColWidth="10" defaultRowHeight="15" x14ac:dyDescent="0.25"/>
  <cols>
    <col min="1" max="1" width="30.28515625" customWidth="1"/>
  </cols>
  <sheetData>
    <row r="1" spans="1:7" x14ac:dyDescent="0.25">
      <c r="A1" t="s">
        <v>1393</v>
      </c>
    </row>
    <row r="3" spans="1:7" x14ac:dyDescent="0.25">
      <c r="A3" s="49" t="s">
        <v>1394</v>
      </c>
      <c r="B3" s="53" t="s">
        <v>1386</v>
      </c>
      <c r="C3" s="53" t="s">
        <v>1375</v>
      </c>
      <c r="D3" s="53" t="s">
        <v>1387</v>
      </c>
      <c r="E3" s="53" t="s">
        <v>1388</v>
      </c>
      <c r="G3" s="53" t="s">
        <v>1375</v>
      </c>
    </row>
    <row r="4" spans="1:7" x14ac:dyDescent="0.25">
      <c r="A4" s="47" t="s">
        <v>1227</v>
      </c>
      <c r="B4">
        <v>1</v>
      </c>
      <c r="C4" s="56">
        <f>B4/$B$44</f>
        <v>9.7087378640776691E-3</v>
      </c>
      <c r="D4">
        <v>2</v>
      </c>
      <c r="E4">
        <v>0</v>
      </c>
      <c r="F4">
        <f>SUM(B4:E4)</f>
        <v>3.0097087378640777</v>
      </c>
      <c r="G4" s="56">
        <f>F4/$E$44</f>
        <v>2.9220473183146384E-2</v>
      </c>
    </row>
    <row r="5" spans="1:7" x14ac:dyDescent="0.25">
      <c r="A5" s="47" t="s">
        <v>1250</v>
      </c>
      <c r="B5">
        <v>2</v>
      </c>
      <c r="C5" s="56">
        <f t="shared" ref="C5:C43" si="0">B5/$B$44</f>
        <v>1.9417475728155338E-2</v>
      </c>
      <c r="D5">
        <v>0</v>
      </c>
      <c r="E5">
        <v>1</v>
      </c>
      <c r="F5">
        <f t="shared" ref="F5:F43" si="1">SUM(B5:E5)</f>
        <v>3.0194174757281553</v>
      </c>
      <c r="G5" s="56">
        <f t="shared" ref="G5:G43" si="2">F5/$E$44</f>
        <v>2.931473277405976E-2</v>
      </c>
    </row>
    <row r="6" spans="1:7" x14ac:dyDescent="0.25">
      <c r="A6" s="47" t="s">
        <v>1396</v>
      </c>
      <c r="B6">
        <v>1</v>
      </c>
      <c r="C6" s="56">
        <f t="shared" si="0"/>
        <v>9.7087378640776691E-3</v>
      </c>
      <c r="D6">
        <v>0</v>
      </c>
      <c r="E6">
        <v>1</v>
      </c>
      <c r="F6">
        <f t="shared" si="1"/>
        <v>2.0097087378640777</v>
      </c>
      <c r="G6" s="56">
        <f t="shared" si="2"/>
        <v>1.9511735319068715E-2</v>
      </c>
    </row>
    <row r="7" spans="1:7" x14ac:dyDescent="0.25">
      <c r="A7" s="47" t="s">
        <v>1239</v>
      </c>
      <c r="B7">
        <v>0</v>
      </c>
      <c r="C7" s="56">
        <f t="shared" si="0"/>
        <v>0</v>
      </c>
      <c r="D7">
        <v>1</v>
      </c>
      <c r="E7">
        <v>0</v>
      </c>
      <c r="F7">
        <f t="shared" si="1"/>
        <v>1</v>
      </c>
      <c r="G7" s="56">
        <f t="shared" si="2"/>
        <v>9.7087378640776691E-3</v>
      </c>
    </row>
    <row r="8" spans="1:7" x14ac:dyDescent="0.25">
      <c r="A8" s="47" t="s">
        <v>1262</v>
      </c>
      <c r="B8">
        <v>1</v>
      </c>
      <c r="C8" s="56">
        <f t="shared" si="0"/>
        <v>9.7087378640776691E-3</v>
      </c>
      <c r="D8">
        <v>0</v>
      </c>
      <c r="E8">
        <v>0</v>
      </c>
      <c r="F8">
        <f t="shared" si="1"/>
        <v>1.0097087378640777</v>
      </c>
      <c r="G8" s="56">
        <f t="shared" si="2"/>
        <v>9.8029974549910456E-3</v>
      </c>
    </row>
    <row r="9" spans="1:7" x14ac:dyDescent="0.25">
      <c r="A9" s="47" t="s">
        <v>1245</v>
      </c>
      <c r="B9">
        <v>4</v>
      </c>
      <c r="C9" s="56">
        <f t="shared" si="0"/>
        <v>3.8834951456310676E-2</v>
      </c>
      <c r="D9">
        <v>0</v>
      </c>
      <c r="E9">
        <v>1</v>
      </c>
      <c r="F9">
        <f t="shared" si="1"/>
        <v>5.0388349514563107</v>
      </c>
      <c r="G9" s="56">
        <f t="shared" si="2"/>
        <v>4.8920727684041848E-2</v>
      </c>
    </row>
    <row r="10" spans="1:7" x14ac:dyDescent="0.25">
      <c r="A10" s="47" t="s">
        <v>1100</v>
      </c>
      <c r="B10">
        <v>1</v>
      </c>
      <c r="C10" s="56">
        <f t="shared" si="0"/>
        <v>9.7087378640776691E-3</v>
      </c>
      <c r="D10">
        <v>0</v>
      </c>
      <c r="E10">
        <v>0</v>
      </c>
      <c r="F10">
        <f t="shared" si="1"/>
        <v>1.0097087378640777</v>
      </c>
      <c r="G10" s="56">
        <f t="shared" si="2"/>
        <v>9.8029974549910456E-3</v>
      </c>
    </row>
    <row r="11" spans="1:7" x14ac:dyDescent="0.25">
      <c r="A11" s="47" t="s">
        <v>1233</v>
      </c>
      <c r="B11">
        <v>1</v>
      </c>
      <c r="C11" s="56">
        <f t="shared" si="0"/>
        <v>9.7087378640776691E-3</v>
      </c>
      <c r="D11">
        <v>0</v>
      </c>
      <c r="E11">
        <v>0</v>
      </c>
      <c r="F11">
        <f t="shared" si="1"/>
        <v>1.0097087378640777</v>
      </c>
      <c r="G11" s="56">
        <f t="shared" si="2"/>
        <v>9.8029974549910456E-3</v>
      </c>
    </row>
    <row r="12" spans="1:7" x14ac:dyDescent="0.25">
      <c r="A12" t="s">
        <v>1258</v>
      </c>
      <c r="B12">
        <v>0</v>
      </c>
      <c r="C12" s="56">
        <f t="shared" si="0"/>
        <v>0</v>
      </c>
      <c r="D12">
        <v>0</v>
      </c>
      <c r="E12">
        <v>1</v>
      </c>
      <c r="F12">
        <f t="shared" si="1"/>
        <v>1</v>
      </c>
      <c r="G12" s="56">
        <f t="shared" si="2"/>
        <v>9.7087378640776691E-3</v>
      </c>
    </row>
    <row r="13" spans="1:7" x14ac:dyDescent="0.25">
      <c r="A13" s="47" t="s">
        <v>1257</v>
      </c>
      <c r="B13">
        <v>1</v>
      </c>
      <c r="C13" s="56">
        <f t="shared" si="0"/>
        <v>9.7087378640776691E-3</v>
      </c>
      <c r="D13">
        <v>1</v>
      </c>
      <c r="E13">
        <v>0</v>
      </c>
      <c r="F13">
        <f t="shared" si="1"/>
        <v>2.0097087378640777</v>
      </c>
      <c r="G13" s="56">
        <f t="shared" si="2"/>
        <v>1.9511735319068715E-2</v>
      </c>
    </row>
    <row r="14" spans="1:7" x14ac:dyDescent="0.25">
      <c r="A14" s="47" t="s">
        <v>1255</v>
      </c>
      <c r="B14">
        <v>1</v>
      </c>
      <c r="C14" s="56">
        <f t="shared" si="0"/>
        <v>9.7087378640776691E-3</v>
      </c>
      <c r="D14">
        <v>0</v>
      </c>
      <c r="E14">
        <v>0</v>
      </c>
      <c r="F14">
        <f t="shared" si="1"/>
        <v>1.0097087378640777</v>
      </c>
      <c r="G14" s="56">
        <f t="shared" si="2"/>
        <v>9.8029974549910456E-3</v>
      </c>
    </row>
    <row r="15" spans="1:7" x14ac:dyDescent="0.25">
      <c r="A15" s="47" t="s">
        <v>1235</v>
      </c>
      <c r="B15">
        <v>0</v>
      </c>
      <c r="C15" s="56">
        <f t="shared" si="0"/>
        <v>0</v>
      </c>
      <c r="D15">
        <v>2</v>
      </c>
      <c r="E15">
        <v>0</v>
      </c>
      <c r="F15">
        <f t="shared" si="1"/>
        <v>2</v>
      </c>
      <c r="G15" s="56">
        <f t="shared" si="2"/>
        <v>1.9417475728155338E-2</v>
      </c>
    </row>
    <row r="16" spans="1:7" x14ac:dyDescent="0.25">
      <c r="A16" t="s">
        <v>1240</v>
      </c>
      <c r="B16">
        <v>0</v>
      </c>
      <c r="C16" s="56">
        <f t="shared" si="0"/>
        <v>0</v>
      </c>
      <c r="D16">
        <v>0</v>
      </c>
      <c r="E16">
        <v>1</v>
      </c>
      <c r="F16">
        <f t="shared" si="1"/>
        <v>1</v>
      </c>
      <c r="G16" s="56">
        <f t="shared" si="2"/>
        <v>9.7087378640776691E-3</v>
      </c>
    </row>
    <row r="17" spans="1:7" x14ac:dyDescent="0.25">
      <c r="A17" s="47" t="s">
        <v>105</v>
      </c>
      <c r="B17">
        <v>3</v>
      </c>
      <c r="C17" s="56">
        <f t="shared" si="0"/>
        <v>2.9126213592233011E-2</v>
      </c>
      <c r="D17">
        <v>0</v>
      </c>
      <c r="E17">
        <v>0</v>
      </c>
      <c r="F17">
        <f t="shared" si="1"/>
        <v>3.029126213592233</v>
      </c>
      <c r="G17" s="56">
        <f t="shared" si="2"/>
        <v>2.9408992364973137E-2</v>
      </c>
    </row>
    <row r="18" spans="1:7" x14ac:dyDescent="0.25">
      <c r="A18" s="47" t="s">
        <v>1251</v>
      </c>
      <c r="B18">
        <v>0</v>
      </c>
      <c r="C18" s="56">
        <f t="shared" si="0"/>
        <v>0</v>
      </c>
      <c r="D18">
        <v>1</v>
      </c>
      <c r="E18">
        <v>0</v>
      </c>
      <c r="F18">
        <f t="shared" si="1"/>
        <v>1</v>
      </c>
      <c r="G18" s="56">
        <f t="shared" si="2"/>
        <v>9.7087378640776691E-3</v>
      </c>
    </row>
    <row r="19" spans="1:7" x14ac:dyDescent="0.25">
      <c r="A19" s="47" t="s">
        <v>1242</v>
      </c>
      <c r="B19">
        <v>1</v>
      </c>
      <c r="C19" s="56">
        <f t="shared" si="0"/>
        <v>9.7087378640776691E-3</v>
      </c>
      <c r="D19">
        <v>0</v>
      </c>
      <c r="E19">
        <v>0</v>
      </c>
      <c r="F19">
        <f t="shared" si="1"/>
        <v>1.0097087378640777</v>
      </c>
      <c r="G19" s="56">
        <f t="shared" si="2"/>
        <v>9.8029974549910456E-3</v>
      </c>
    </row>
    <row r="20" spans="1:7" x14ac:dyDescent="0.25">
      <c r="A20" s="47" t="s">
        <v>1247</v>
      </c>
      <c r="B20">
        <v>0</v>
      </c>
      <c r="C20" s="56">
        <f t="shared" si="0"/>
        <v>0</v>
      </c>
      <c r="D20">
        <v>1</v>
      </c>
      <c r="E20">
        <v>0</v>
      </c>
      <c r="F20">
        <f t="shared" si="1"/>
        <v>1</v>
      </c>
      <c r="G20" s="56">
        <f t="shared" si="2"/>
        <v>9.7087378640776691E-3</v>
      </c>
    </row>
    <row r="21" spans="1:7" x14ac:dyDescent="0.25">
      <c r="A21" s="47" t="s">
        <v>1246</v>
      </c>
      <c r="B21">
        <v>2</v>
      </c>
      <c r="C21" s="56">
        <f t="shared" si="0"/>
        <v>1.9417475728155338E-2</v>
      </c>
      <c r="D21">
        <v>0</v>
      </c>
      <c r="E21">
        <v>0</v>
      </c>
      <c r="F21">
        <f t="shared" si="1"/>
        <v>2.0194174757281553</v>
      </c>
      <c r="G21" s="56">
        <f t="shared" si="2"/>
        <v>1.9605994909982091E-2</v>
      </c>
    </row>
    <row r="22" spans="1:7" x14ac:dyDescent="0.25">
      <c r="A22" t="s">
        <v>1260</v>
      </c>
      <c r="B22">
        <v>0</v>
      </c>
      <c r="C22" s="56">
        <f t="shared" si="0"/>
        <v>0</v>
      </c>
      <c r="D22">
        <v>0</v>
      </c>
      <c r="E22">
        <v>1</v>
      </c>
      <c r="F22">
        <f t="shared" si="1"/>
        <v>1</v>
      </c>
      <c r="G22" s="56">
        <f t="shared" si="2"/>
        <v>9.7087378640776691E-3</v>
      </c>
    </row>
    <row r="23" spans="1:7" x14ac:dyDescent="0.25">
      <c r="A23" s="47" t="s">
        <v>1238</v>
      </c>
      <c r="B23">
        <v>11</v>
      </c>
      <c r="C23" s="56">
        <f t="shared" si="0"/>
        <v>0.10679611650485436</v>
      </c>
      <c r="D23">
        <v>2</v>
      </c>
      <c r="E23">
        <v>1</v>
      </c>
      <c r="F23">
        <f t="shared" si="1"/>
        <v>14.106796116504855</v>
      </c>
      <c r="G23" s="56">
        <f t="shared" si="2"/>
        <v>0.13695918559713452</v>
      </c>
    </row>
    <row r="24" spans="1:7" x14ac:dyDescent="0.25">
      <c r="A24" s="47" t="s">
        <v>1249</v>
      </c>
      <c r="B24">
        <v>3</v>
      </c>
      <c r="C24" s="56">
        <f t="shared" si="0"/>
        <v>2.9126213592233011E-2</v>
      </c>
      <c r="D24">
        <v>1</v>
      </c>
      <c r="E24">
        <v>0</v>
      </c>
      <c r="F24">
        <f t="shared" si="1"/>
        <v>4.0291262135922334</v>
      </c>
      <c r="G24" s="56">
        <f t="shared" si="2"/>
        <v>3.9117730229050809E-2</v>
      </c>
    </row>
    <row r="25" spans="1:7" x14ac:dyDescent="0.25">
      <c r="A25" s="47" t="s">
        <v>487</v>
      </c>
      <c r="B25">
        <v>1</v>
      </c>
      <c r="C25" s="56">
        <f t="shared" si="0"/>
        <v>9.7087378640776691E-3</v>
      </c>
      <c r="D25">
        <v>1</v>
      </c>
      <c r="E25">
        <v>0</v>
      </c>
      <c r="F25">
        <f t="shared" si="1"/>
        <v>2.0097087378640777</v>
      </c>
      <c r="G25" s="56">
        <f t="shared" si="2"/>
        <v>1.9511735319068715E-2</v>
      </c>
    </row>
    <row r="26" spans="1:7" x14ac:dyDescent="0.25">
      <c r="A26" s="47" t="s">
        <v>1236</v>
      </c>
      <c r="B26">
        <v>1</v>
      </c>
      <c r="C26" s="56">
        <f t="shared" si="0"/>
        <v>9.7087378640776691E-3</v>
      </c>
      <c r="D26">
        <v>2</v>
      </c>
      <c r="E26">
        <v>0</v>
      </c>
      <c r="F26">
        <f t="shared" si="1"/>
        <v>3.0097087378640777</v>
      </c>
      <c r="G26" s="56">
        <f t="shared" si="2"/>
        <v>2.9220473183146384E-2</v>
      </c>
    </row>
    <row r="27" spans="1:7" x14ac:dyDescent="0.25">
      <c r="A27" s="47" t="s">
        <v>176</v>
      </c>
      <c r="B27">
        <v>30</v>
      </c>
      <c r="C27" s="56">
        <f t="shared" si="0"/>
        <v>0.29126213592233008</v>
      </c>
      <c r="D27">
        <v>0</v>
      </c>
      <c r="E27">
        <v>0</v>
      </c>
      <c r="F27">
        <f t="shared" si="1"/>
        <v>30.291262135922331</v>
      </c>
      <c r="G27" s="56">
        <f t="shared" si="2"/>
        <v>0.29408992364973136</v>
      </c>
    </row>
    <row r="28" spans="1:7" x14ac:dyDescent="0.25">
      <c r="A28" s="47" t="s">
        <v>431</v>
      </c>
      <c r="B28">
        <v>24</v>
      </c>
      <c r="C28" s="56">
        <f t="shared" si="0"/>
        <v>0.23300970873786409</v>
      </c>
      <c r="D28">
        <v>80</v>
      </c>
      <c r="E28">
        <v>93</v>
      </c>
      <c r="F28">
        <f t="shared" si="1"/>
        <v>197.23300970873788</v>
      </c>
      <c r="G28" s="56">
        <f t="shared" si="2"/>
        <v>1.9148835894052221</v>
      </c>
    </row>
    <row r="29" spans="1:7" x14ac:dyDescent="0.25">
      <c r="A29" s="47" t="s">
        <v>1254</v>
      </c>
      <c r="B29">
        <v>1</v>
      </c>
      <c r="C29" s="56">
        <f t="shared" si="0"/>
        <v>9.7087378640776691E-3</v>
      </c>
      <c r="D29">
        <v>0</v>
      </c>
      <c r="E29">
        <v>0</v>
      </c>
      <c r="F29">
        <f t="shared" si="1"/>
        <v>1.0097087378640777</v>
      </c>
      <c r="G29" s="56">
        <f t="shared" si="2"/>
        <v>9.8029974549910456E-3</v>
      </c>
    </row>
    <row r="30" spans="1:7" x14ac:dyDescent="0.25">
      <c r="A30" s="47" t="s">
        <v>876</v>
      </c>
      <c r="B30">
        <v>1</v>
      </c>
      <c r="C30" s="56">
        <f t="shared" si="0"/>
        <v>9.7087378640776691E-3</v>
      </c>
      <c r="D30">
        <v>0</v>
      </c>
      <c r="E30">
        <v>0</v>
      </c>
      <c r="F30">
        <f t="shared" si="1"/>
        <v>1.0097087378640777</v>
      </c>
      <c r="G30" s="56">
        <f t="shared" si="2"/>
        <v>9.8029974549910456E-3</v>
      </c>
    </row>
    <row r="31" spans="1:7" x14ac:dyDescent="0.25">
      <c r="A31" s="47" t="s">
        <v>1248</v>
      </c>
      <c r="B31">
        <v>0</v>
      </c>
      <c r="C31" s="56">
        <f t="shared" si="0"/>
        <v>0</v>
      </c>
      <c r="D31">
        <v>0</v>
      </c>
      <c r="E31">
        <v>1</v>
      </c>
      <c r="F31">
        <f t="shared" si="1"/>
        <v>1</v>
      </c>
      <c r="G31" s="56">
        <f t="shared" si="2"/>
        <v>9.7087378640776691E-3</v>
      </c>
    </row>
    <row r="32" spans="1:7" x14ac:dyDescent="0.25">
      <c r="A32" s="47" t="s">
        <v>1259</v>
      </c>
      <c r="B32">
        <v>2</v>
      </c>
      <c r="C32" s="56">
        <f t="shared" si="0"/>
        <v>1.9417475728155338E-2</v>
      </c>
      <c r="D32">
        <v>0</v>
      </c>
      <c r="E32">
        <v>1</v>
      </c>
      <c r="F32">
        <f t="shared" si="1"/>
        <v>3.0194174757281553</v>
      </c>
      <c r="G32" s="56">
        <f t="shared" si="2"/>
        <v>2.931473277405976E-2</v>
      </c>
    </row>
    <row r="33" spans="1:7" x14ac:dyDescent="0.25">
      <c r="A33" s="47" t="s">
        <v>760</v>
      </c>
      <c r="B33">
        <v>1</v>
      </c>
      <c r="C33" s="56">
        <f t="shared" si="0"/>
        <v>9.7087378640776691E-3</v>
      </c>
      <c r="D33">
        <v>0</v>
      </c>
      <c r="E33">
        <v>0</v>
      </c>
      <c r="F33">
        <f t="shared" si="1"/>
        <v>1.0097087378640777</v>
      </c>
      <c r="G33" s="56">
        <f t="shared" si="2"/>
        <v>9.8029974549910456E-3</v>
      </c>
    </row>
    <row r="34" spans="1:7" x14ac:dyDescent="0.25">
      <c r="A34" s="47" t="s">
        <v>1261</v>
      </c>
      <c r="B34">
        <v>0</v>
      </c>
      <c r="C34" s="56">
        <f t="shared" si="0"/>
        <v>0</v>
      </c>
      <c r="D34">
        <v>1</v>
      </c>
      <c r="E34">
        <v>0</v>
      </c>
      <c r="F34">
        <f t="shared" si="1"/>
        <v>1</v>
      </c>
      <c r="G34" s="56">
        <f t="shared" si="2"/>
        <v>9.7087378640776691E-3</v>
      </c>
    </row>
    <row r="35" spans="1:7" x14ac:dyDescent="0.25">
      <c r="A35" s="47" t="s">
        <v>1226</v>
      </c>
      <c r="B35">
        <v>1</v>
      </c>
      <c r="C35" s="56">
        <f t="shared" si="0"/>
        <v>9.7087378640776691E-3</v>
      </c>
      <c r="D35">
        <v>0</v>
      </c>
      <c r="E35">
        <v>0</v>
      </c>
      <c r="F35">
        <f t="shared" si="1"/>
        <v>1.0097087378640777</v>
      </c>
      <c r="G35" s="56">
        <f t="shared" si="2"/>
        <v>9.8029974549910456E-3</v>
      </c>
    </row>
    <row r="36" spans="1:7" x14ac:dyDescent="0.25">
      <c r="A36" s="47" t="s">
        <v>1395</v>
      </c>
      <c r="B36">
        <v>0</v>
      </c>
      <c r="C36" s="56">
        <f t="shared" si="0"/>
        <v>0</v>
      </c>
      <c r="D36">
        <v>1</v>
      </c>
      <c r="E36">
        <v>0</v>
      </c>
      <c r="F36">
        <f t="shared" si="1"/>
        <v>1</v>
      </c>
      <c r="G36" s="56">
        <f t="shared" si="2"/>
        <v>9.7087378640776691E-3</v>
      </c>
    </row>
    <row r="37" spans="1:7" x14ac:dyDescent="0.25">
      <c r="A37" s="47" t="s">
        <v>1237</v>
      </c>
      <c r="B37">
        <v>2</v>
      </c>
      <c r="C37" s="56">
        <f t="shared" si="0"/>
        <v>1.9417475728155338E-2</v>
      </c>
      <c r="D37">
        <v>5</v>
      </c>
      <c r="E37">
        <v>1</v>
      </c>
      <c r="F37">
        <f t="shared" si="1"/>
        <v>8.0194174757281544</v>
      </c>
      <c r="G37" s="56">
        <f t="shared" si="2"/>
        <v>7.7858422094448099E-2</v>
      </c>
    </row>
    <row r="38" spans="1:7" x14ac:dyDescent="0.25">
      <c r="A38" s="47" t="s">
        <v>1244</v>
      </c>
      <c r="B38">
        <v>1</v>
      </c>
      <c r="C38" s="56">
        <f t="shared" si="0"/>
        <v>9.7087378640776691E-3</v>
      </c>
      <c r="D38">
        <v>0</v>
      </c>
      <c r="E38">
        <v>0</v>
      </c>
      <c r="F38">
        <f t="shared" si="1"/>
        <v>1.0097087378640777</v>
      </c>
      <c r="G38" s="56">
        <f t="shared" si="2"/>
        <v>9.8029974549910456E-3</v>
      </c>
    </row>
    <row r="39" spans="1:7" x14ac:dyDescent="0.25">
      <c r="A39" s="47" t="s">
        <v>1256</v>
      </c>
      <c r="B39">
        <v>0</v>
      </c>
      <c r="C39" s="56">
        <f t="shared" si="0"/>
        <v>0</v>
      </c>
      <c r="D39">
        <v>1</v>
      </c>
      <c r="E39">
        <v>0</v>
      </c>
      <c r="F39">
        <f t="shared" si="1"/>
        <v>1</v>
      </c>
      <c r="G39" s="56">
        <f t="shared" si="2"/>
        <v>9.7087378640776691E-3</v>
      </c>
    </row>
    <row r="40" spans="1:7" x14ac:dyDescent="0.25">
      <c r="A40" s="47" t="s">
        <v>1234</v>
      </c>
      <c r="B40">
        <v>2</v>
      </c>
      <c r="C40" s="56">
        <f t="shared" si="0"/>
        <v>1.9417475728155338E-2</v>
      </c>
      <c r="D40">
        <v>1</v>
      </c>
      <c r="E40">
        <v>0</v>
      </c>
      <c r="F40">
        <f t="shared" si="1"/>
        <v>3.0194174757281553</v>
      </c>
      <c r="G40" s="56">
        <f t="shared" si="2"/>
        <v>2.931473277405976E-2</v>
      </c>
    </row>
    <row r="41" spans="1:7" x14ac:dyDescent="0.25">
      <c r="A41" s="47" t="s">
        <v>693</v>
      </c>
      <c r="B41">
        <v>1</v>
      </c>
      <c r="C41" s="56">
        <f t="shared" si="0"/>
        <v>9.7087378640776691E-3</v>
      </c>
      <c r="D41">
        <v>0</v>
      </c>
      <c r="E41">
        <v>0</v>
      </c>
      <c r="F41">
        <f t="shared" si="1"/>
        <v>1.0097087378640777</v>
      </c>
      <c r="G41" s="56">
        <f t="shared" si="2"/>
        <v>9.8029974549910456E-3</v>
      </c>
    </row>
    <row r="42" spans="1:7" x14ac:dyDescent="0.25">
      <c r="A42" s="47" t="s">
        <v>1241</v>
      </c>
      <c r="B42">
        <v>1</v>
      </c>
      <c r="C42" s="56">
        <f t="shared" si="0"/>
        <v>9.7087378640776691E-3</v>
      </c>
      <c r="D42">
        <v>0</v>
      </c>
      <c r="E42">
        <v>0</v>
      </c>
      <c r="F42">
        <f t="shared" si="1"/>
        <v>1.0097087378640777</v>
      </c>
      <c r="G42" s="56">
        <f t="shared" si="2"/>
        <v>9.8029974549910456E-3</v>
      </c>
    </row>
    <row r="43" spans="1:7" x14ac:dyDescent="0.25">
      <c r="A43" s="47" t="s">
        <v>1243</v>
      </c>
      <c r="B43">
        <v>1</v>
      </c>
      <c r="C43" s="56">
        <f t="shared" si="0"/>
        <v>9.7087378640776691E-3</v>
      </c>
      <c r="D43">
        <v>0</v>
      </c>
      <c r="E43">
        <v>0</v>
      </c>
      <c r="F43">
        <f t="shared" si="1"/>
        <v>1.0097087378640777</v>
      </c>
      <c r="G43" s="56">
        <f t="shared" si="2"/>
        <v>9.8029974549910456E-3</v>
      </c>
    </row>
    <row r="44" spans="1:7" x14ac:dyDescent="0.25">
      <c r="B44">
        <f>SUM(B4:B43)</f>
        <v>103</v>
      </c>
      <c r="C44" s="51">
        <f>SUM(C4:C43)</f>
        <v>0.99999999999999989</v>
      </c>
      <c r="D44">
        <f>SUM(D4:D43)</f>
        <v>103</v>
      </c>
      <c r="E44">
        <f>SUM(E4:E43)</f>
        <v>103</v>
      </c>
    </row>
    <row r="45" spans="1:7" x14ac:dyDescent="0.25">
      <c r="B45" t="s">
        <v>1397</v>
      </c>
      <c r="C45" s="51">
        <f>C27+C28</f>
        <v>0.52427184466019416</v>
      </c>
    </row>
    <row r="46" spans="1:7" x14ac:dyDescent="0.25">
      <c r="B46" t="s">
        <v>435</v>
      </c>
      <c r="C46" s="51">
        <f>C44-C45</f>
        <v>0.47572815533980572</v>
      </c>
    </row>
  </sheetData>
  <autoFilter ref="A3:E44"/>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workbookViewId="0">
      <selection activeCell="B6" sqref="B6"/>
    </sheetView>
  </sheetViews>
  <sheetFormatPr baseColWidth="10" defaultRowHeight="15" x14ac:dyDescent="0.25"/>
  <cols>
    <col min="1" max="1" width="16.5703125" bestFit="1" customWidth="1"/>
    <col min="2" max="2" width="4.7109375" bestFit="1" customWidth="1"/>
    <col min="6" max="6" width="30.5703125" bestFit="1" customWidth="1"/>
  </cols>
  <sheetData>
    <row r="1" spans="1:7" x14ac:dyDescent="0.25">
      <c r="A1" t="s">
        <v>1147</v>
      </c>
    </row>
    <row r="3" spans="1:7" x14ac:dyDescent="0.25">
      <c r="A3" s="46" t="s">
        <v>1392</v>
      </c>
      <c r="B3" t="s">
        <v>1376</v>
      </c>
      <c r="F3" s="49" t="s">
        <v>1392</v>
      </c>
      <c r="G3" s="49" t="s">
        <v>1376</v>
      </c>
    </row>
    <row r="4" spans="1:7" x14ac:dyDescent="0.25">
      <c r="A4" s="47" t="s">
        <v>176</v>
      </c>
      <c r="B4" s="48">
        <v>4</v>
      </c>
      <c r="C4">
        <v>4</v>
      </c>
      <c r="D4" s="50">
        <f>C4/$C$7</f>
        <v>3.8834951456310676E-2</v>
      </c>
      <c r="F4" t="s">
        <v>664</v>
      </c>
      <c r="G4">
        <v>1</v>
      </c>
    </row>
    <row r="5" spans="1:7" x14ac:dyDescent="0.25">
      <c r="A5" s="47" t="s">
        <v>431</v>
      </c>
      <c r="B5" s="48">
        <v>3</v>
      </c>
      <c r="C5">
        <v>3</v>
      </c>
      <c r="D5" s="50">
        <f t="shared" ref="D5:D6" si="0">C5/$C$7</f>
        <v>2.9126213592233011E-2</v>
      </c>
      <c r="F5" t="s">
        <v>506</v>
      </c>
      <c r="G5">
        <v>1</v>
      </c>
    </row>
    <row r="6" spans="1:7" x14ac:dyDescent="0.25">
      <c r="A6" s="47" t="s">
        <v>165</v>
      </c>
      <c r="B6" s="48">
        <v>96</v>
      </c>
      <c r="C6">
        <v>96</v>
      </c>
      <c r="D6" s="50">
        <f t="shared" si="0"/>
        <v>0.93203883495145634</v>
      </c>
      <c r="F6" t="s">
        <v>287</v>
      </c>
      <c r="G6">
        <v>14</v>
      </c>
    </row>
    <row r="7" spans="1:7" x14ac:dyDescent="0.25">
      <c r="A7" s="47" t="s">
        <v>1364</v>
      </c>
      <c r="B7" s="48">
        <v>103</v>
      </c>
      <c r="C7">
        <v>103</v>
      </c>
      <c r="D7" s="51">
        <f>SUM(D4:D6)</f>
        <v>1</v>
      </c>
      <c r="F7" t="s">
        <v>1272</v>
      </c>
      <c r="G7">
        <v>1</v>
      </c>
    </row>
    <row r="8" spans="1:7" x14ac:dyDescent="0.25">
      <c r="F8" t="s">
        <v>1267</v>
      </c>
      <c r="G8">
        <v>3</v>
      </c>
    </row>
    <row r="9" spans="1:7" x14ac:dyDescent="0.25">
      <c r="F9" t="s">
        <v>315</v>
      </c>
      <c r="G9">
        <v>4</v>
      </c>
    </row>
    <row r="10" spans="1:7" x14ac:dyDescent="0.25">
      <c r="F10" t="s">
        <v>1265</v>
      </c>
      <c r="G10">
        <v>4</v>
      </c>
    </row>
    <row r="11" spans="1:7" x14ac:dyDescent="0.25">
      <c r="F11" t="s">
        <v>923</v>
      </c>
      <c r="G11">
        <v>2</v>
      </c>
    </row>
    <row r="12" spans="1:7" x14ac:dyDescent="0.25">
      <c r="F12" t="s">
        <v>1278</v>
      </c>
      <c r="G12">
        <v>2</v>
      </c>
    </row>
    <row r="13" spans="1:7" x14ac:dyDescent="0.25">
      <c r="F13" t="s">
        <v>328</v>
      </c>
      <c r="G13">
        <v>11</v>
      </c>
    </row>
    <row r="14" spans="1:7" x14ac:dyDescent="0.25">
      <c r="F14" t="s">
        <v>245</v>
      </c>
      <c r="G14">
        <v>3</v>
      </c>
    </row>
    <row r="15" spans="1:7" x14ac:dyDescent="0.25">
      <c r="F15" t="s">
        <v>887</v>
      </c>
      <c r="G15">
        <v>2</v>
      </c>
    </row>
    <row r="16" spans="1:7" x14ac:dyDescent="0.25">
      <c r="F16" t="s">
        <v>914</v>
      </c>
      <c r="G16">
        <v>3</v>
      </c>
    </row>
    <row r="17" spans="6:7" x14ac:dyDescent="0.25">
      <c r="F17" t="s">
        <v>1266</v>
      </c>
      <c r="G17">
        <v>1</v>
      </c>
    </row>
    <row r="18" spans="6:7" x14ac:dyDescent="0.25">
      <c r="F18" t="s">
        <v>1273</v>
      </c>
      <c r="G18">
        <v>1</v>
      </c>
    </row>
    <row r="19" spans="6:7" x14ac:dyDescent="0.25">
      <c r="F19" t="s">
        <v>1264</v>
      </c>
      <c r="G19">
        <v>3</v>
      </c>
    </row>
    <row r="20" spans="6:7" x14ac:dyDescent="0.25">
      <c r="F20" t="s">
        <v>1269</v>
      </c>
      <c r="G20">
        <v>5</v>
      </c>
    </row>
    <row r="21" spans="6:7" x14ac:dyDescent="0.25">
      <c r="F21" t="s">
        <v>1277</v>
      </c>
      <c r="G21">
        <v>1</v>
      </c>
    </row>
    <row r="22" spans="6:7" x14ac:dyDescent="0.25">
      <c r="F22" t="s">
        <v>1270</v>
      </c>
      <c r="G22">
        <v>1</v>
      </c>
    </row>
    <row r="23" spans="6:7" x14ac:dyDescent="0.25">
      <c r="F23" t="s">
        <v>1268</v>
      </c>
      <c r="G23">
        <v>1</v>
      </c>
    </row>
    <row r="24" spans="6:7" x14ac:dyDescent="0.25">
      <c r="F24" t="s">
        <v>1263</v>
      </c>
      <c r="G24">
        <v>5</v>
      </c>
    </row>
    <row r="25" spans="6:7" x14ac:dyDescent="0.25">
      <c r="F25" t="s">
        <v>1271</v>
      </c>
      <c r="G25">
        <v>1</v>
      </c>
    </row>
    <row r="26" spans="6:7" x14ac:dyDescent="0.25">
      <c r="F26" t="s">
        <v>1109</v>
      </c>
      <c r="G26">
        <v>1</v>
      </c>
    </row>
    <row r="27" spans="6:7" x14ac:dyDescent="0.25">
      <c r="F27" t="s">
        <v>1276</v>
      </c>
      <c r="G27">
        <v>2</v>
      </c>
    </row>
    <row r="28" spans="6:7" x14ac:dyDescent="0.25">
      <c r="F28" t="s">
        <v>1274</v>
      </c>
      <c r="G28">
        <v>1</v>
      </c>
    </row>
    <row r="29" spans="6:7" x14ac:dyDescent="0.25">
      <c r="F29" t="s">
        <v>109</v>
      </c>
      <c r="G29">
        <v>6</v>
      </c>
    </row>
    <row r="30" spans="6:7" x14ac:dyDescent="0.25">
      <c r="F30" t="s">
        <v>1060</v>
      </c>
      <c r="G30">
        <v>1</v>
      </c>
    </row>
    <row r="31" spans="6:7" x14ac:dyDescent="0.25">
      <c r="F31" t="s">
        <v>431</v>
      </c>
      <c r="G31">
        <v>21</v>
      </c>
    </row>
    <row r="32" spans="6:7" x14ac:dyDescent="0.25">
      <c r="F32" t="s">
        <v>1275</v>
      </c>
      <c r="G32">
        <v>1</v>
      </c>
    </row>
    <row r="33" spans="6:7" x14ac:dyDescent="0.25">
      <c r="F33" t="s">
        <v>1364</v>
      </c>
      <c r="G33">
        <v>103</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11"/>
  <sheetViews>
    <sheetView workbookViewId="0">
      <selection activeCell="C8" sqref="C8"/>
    </sheetView>
  </sheetViews>
  <sheetFormatPr baseColWidth="10" defaultRowHeight="15" x14ac:dyDescent="0.25"/>
  <cols>
    <col min="1" max="1" width="53.28515625" customWidth="1"/>
  </cols>
  <sheetData>
    <row r="1" spans="1:3" x14ac:dyDescent="0.25">
      <c r="A1" t="s">
        <v>6</v>
      </c>
    </row>
    <row r="3" spans="1:3" x14ac:dyDescent="0.25">
      <c r="A3" s="49" t="s">
        <v>1398</v>
      </c>
      <c r="B3" s="49" t="s">
        <v>1376</v>
      </c>
      <c r="C3" s="53" t="s">
        <v>1375</v>
      </c>
    </row>
    <row r="4" spans="1:3" x14ac:dyDescent="0.25">
      <c r="A4" s="47" t="s">
        <v>134</v>
      </c>
      <c r="B4">
        <v>38</v>
      </c>
      <c r="C4" s="56">
        <f>B4/$B$11</f>
        <v>0.36893203883495146</v>
      </c>
    </row>
    <row r="5" spans="1:3" x14ac:dyDescent="0.25">
      <c r="A5" s="47" t="s">
        <v>135</v>
      </c>
      <c r="B5">
        <v>24</v>
      </c>
      <c r="C5" s="56">
        <f t="shared" ref="C5:C10" si="0">B5/$B$11</f>
        <v>0.23300970873786409</v>
      </c>
    </row>
    <row r="6" spans="1:3" x14ac:dyDescent="0.25">
      <c r="A6" s="47" t="s">
        <v>136</v>
      </c>
      <c r="B6">
        <v>54</v>
      </c>
      <c r="C6" s="77">
        <f t="shared" si="0"/>
        <v>0.52427184466019416</v>
      </c>
    </row>
    <row r="7" spans="1:3" x14ac:dyDescent="0.25">
      <c r="A7" s="47" t="s">
        <v>137</v>
      </c>
      <c r="B7">
        <v>38</v>
      </c>
      <c r="C7" s="56">
        <f t="shared" si="0"/>
        <v>0.36893203883495146</v>
      </c>
    </row>
    <row r="8" spans="1:3" x14ac:dyDescent="0.25">
      <c r="A8" s="47" t="s">
        <v>138</v>
      </c>
      <c r="B8">
        <v>47</v>
      </c>
      <c r="C8" s="77">
        <f t="shared" si="0"/>
        <v>0.4563106796116505</v>
      </c>
    </row>
    <row r="9" spans="1:3" x14ac:dyDescent="0.25">
      <c r="A9" s="47" t="s">
        <v>139</v>
      </c>
      <c r="B9">
        <v>22</v>
      </c>
      <c r="C9" s="56">
        <f t="shared" si="0"/>
        <v>0.21359223300970873</v>
      </c>
    </row>
    <row r="10" spans="1:3" x14ac:dyDescent="0.25">
      <c r="A10" s="47" t="s">
        <v>111</v>
      </c>
      <c r="B10">
        <v>7</v>
      </c>
      <c r="C10" s="56">
        <f t="shared" si="0"/>
        <v>6.7961165048543687E-2</v>
      </c>
    </row>
    <row r="11" spans="1:3" x14ac:dyDescent="0.25">
      <c r="A11" s="67" t="s">
        <v>1364</v>
      </c>
      <c r="B11" s="68">
        <v>103</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10"/>
  <sheetViews>
    <sheetView workbookViewId="0">
      <selection activeCell="D4" sqref="D4"/>
    </sheetView>
  </sheetViews>
  <sheetFormatPr baseColWidth="10" defaultRowHeight="15" x14ac:dyDescent="0.25"/>
  <cols>
    <col min="1" max="1" width="16.85546875" bestFit="1" customWidth="1"/>
    <col min="2" max="2" width="4.7109375" customWidth="1"/>
  </cols>
  <sheetData>
    <row r="1" spans="1:4" x14ac:dyDescent="0.25">
      <c r="A1" t="s">
        <v>1146</v>
      </c>
    </row>
    <row r="3" spans="1:4" x14ac:dyDescent="0.25">
      <c r="A3" s="46" t="s">
        <v>1392</v>
      </c>
      <c r="B3" t="s">
        <v>1376</v>
      </c>
    </row>
    <row r="4" spans="1:4" x14ac:dyDescent="0.25">
      <c r="A4" s="47" t="s">
        <v>169</v>
      </c>
      <c r="B4" s="48">
        <v>48</v>
      </c>
      <c r="C4">
        <v>48</v>
      </c>
      <c r="D4" s="56">
        <f>C4/$C$10</f>
        <v>0.46601941747572817</v>
      </c>
    </row>
    <row r="5" spans="1:4" x14ac:dyDescent="0.25">
      <c r="A5" s="47" t="s">
        <v>316</v>
      </c>
      <c r="B5" s="48">
        <v>5</v>
      </c>
      <c r="C5">
        <v>5</v>
      </c>
      <c r="D5" s="56">
        <f t="shared" ref="D5:D9" si="0">C5/$C$10</f>
        <v>4.8543689320388349E-2</v>
      </c>
    </row>
    <row r="6" spans="1:4" x14ac:dyDescent="0.25">
      <c r="A6" s="47" t="s">
        <v>762</v>
      </c>
      <c r="B6" s="48">
        <v>1</v>
      </c>
      <c r="C6">
        <v>1</v>
      </c>
      <c r="D6" s="56">
        <f t="shared" si="0"/>
        <v>9.7087378640776691E-3</v>
      </c>
    </row>
    <row r="7" spans="1:4" x14ac:dyDescent="0.25">
      <c r="A7" s="47" t="s">
        <v>181</v>
      </c>
      <c r="B7" s="48">
        <v>33</v>
      </c>
      <c r="C7">
        <v>33</v>
      </c>
      <c r="D7" s="56">
        <f t="shared" si="0"/>
        <v>0.32038834951456313</v>
      </c>
    </row>
    <row r="8" spans="1:4" x14ac:dyDescent="0.25">
      <c r="A8" s="47" t="s">
        <v>246</v>
      </c>
      <c r="B8" s="48">
        <v>15</v>
      </c>
      <c r="C8">
        <v>15</v>
      </c>
      <c r="D8" s="56">
        <f t="shared" si="0"/>
        <v>0.14563106796116504</v>
      </c>
    </row>
    <row r="9" spans="1:4" x14ac:dyDescent="0.25">
      <c r="A9" s="47" t="s">
        <v>431</v>
      </c>
      <c r="B9" s="48">
        <v>1</v>
      </c>
      <c r="C9">
        <v>1</v>
      </c>
      <c r="D9" s="56">
        <f t="shared" si="0"/>
        <v>9.7087378640776691E-3</v>
      </c>
    </row>
    <row r="10" spans="1:4" x14ac:dyDescent="0.25">
      <c r="A10" s="47" t="s">
        <v>1364</v>
      </c>
      <c r="B10" s="48">
        <v>103</v>
      </c>
      <c r="C10">
        <v>103</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9"/>
  <sheetViews>
    <sheetView workbookViewId="0">
      <selection activeCell="D4" sqref="D4"/>
    </sheetView>
  </sheetViews>
  <sheetFormatPr baseColWidth="10" defaultRowHeight="15" x14ac:dyDescent="0.25"/>
  <cols>
    <col min="1" max="1" width="16.5703125" customWidth="1"/>
    <col min="2" max="2" width="11.7109375" customWidth="1"/>
  </cols>
  <sheetData>
    <row r="1" spans="1:4" x14ac:dyDescent="0.25">
      <c r="A1" t="s">
        <v>1145</v>
      </c>
    </row>
    <row r="3" spans="1:4" x14ac:dyDescent="0.25">
      <c r="A3" s="46" t="s">
        <v>1392</v>
      </c>
      <c r="B3" t="s">
        <v>1376</v>
      </c>
    </row>
    <row r="4" spans="1:4" x14ac:dyDescent="0.25">
      <c r="A4" s="47" t="s">
        <v>169</v>
      </c>
      <c r="B4" s="48">
        <v>55</v>
      </c>
      <c r="C4">
        <v>55</v>
      </c>
      <c r="D4" s="56">
        <f>C4/$C$9</f>
        <v>0.53398058252427183</v>
      </c>
    </row>
    <row r="5" spans="1:4" x14ac:dyDescent="0.25">
      <c r="A5" s="47" t="s">
        <v>316</v>
      </c>
      <c r="B5" s="48">
        <v>8</v>
      </c>
      <c r="C5">
        <v>8</v>
      </c>
      <c r="D5" s="56">
        <f t="shared" ref="D5:D8" si="0">C5/$C$9</f>
        <v>7.7669902912621352E-2</v>
      </c>
    </row>
    <row r="6" spans="1:4" x14ac:dyDescent="0.25">
      <c r="A6" s="47" t="s">
        <v>181</v>
      </c>
      <c r="B6" s="48">
        <v>36</v>
      </c>
      <c r="C6">
        <v>36</v>
      </c>
      <c r="D6" s="56">
        <f t="shared" si="0"/>
        <v>0.34951456310679613</v>
      </c>
    </row>
    <row r="7" spans="1:4" x14ac:dyDescent="0.25">
      <c r="A7" s="47" t="s">
        <v>246</v>
      </c>
      <c r="B7" s="48">
        <v>3</v>
      </c>
      <c r="C7">
        <v>3</v>
      </c>
      <c r="D7" s="56">
        <f t="shared" si="0"/>
        <v>2.9126213592233011E-2</v>
      </c>
    </row>
    <row r="8" spans="1:4" x14ac:dyDescent="0.25">
      <c r="A8" s="47" t="s">
        <v>431</v>
      </c>
      <c r="B8" s="48">
        <v>1</v>
      </c>
      <c r="C8">
        <v>1</v>
      </c>
      <c r="D8" s="56">
        <f t="shared" si="0"/>
        <v>9.7087378640776691E-3</v>
      </c>
    </row>
    <row r="9" spans="1:4" x14ac:dyDescent="0.25">
      <c r="A9" s="47" t="s">
        <v>1364</v>
      </c>
      <c r="B9" s="48">
        <v>103</v>
      </c>
      <c r="C9">
        <v>103</v>
      </c>
      <c r="D9" s="56"/>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9"/>
  <sheetViews>
    <sheetView workbookViewId="0">
      <selection activeCell="C4" sqref="C4"/>
    </sheetView>
  </sheetViews>
  <sheetFormatPr baseColWidth="10" defaultRowHeight="15" x14ac:dyDescent="0.25"/>
  <cols>
    <col min="1" max="1" width="16.5703125" customWidth="1"/>
    <col min="2" max="2" width="4.7109375" bestFit="1" customWidth="1"/>
  </cols>
  <sheetData>
    <row r="1" spans="1:4" x14ac:dyDescent="0.25">
      <c r="A1" t="s">
        <v>1399</v>
      </c>
    </row>
    <row r="3" spans="1:4" x14ac:dyDescent="0.25">
      <c r="A3" s="46" t="s">
        <v>1392</v>
      </c>
      <c r="B3" t="s">
        <v>1376</v>
      </c>
    </row>
    <row r="4" spans="1:4" x14ac:dyDescent="0.25">
      <c r="A4" s="47" t="s">
        <v>176</v>
      </c>
      <c r="B4" s="48">
        <v>37</v>
      </c>
      <c r="C4">
        <v>37</v>
      </c>
      <c r="D4" s="56">
        <f>C4/$C$7</f>
        <v>0.35922330097087379</v>
      </c>
    </row>
    <row r="5" spans="1:4" x14ac:dyDescent="0.25">
      <c r="A5" s="47" t="s">
        <v>431</v>
      </c>
      <c r="B5" s="48">
        <v>6</v>
      </c>
      <c r="C5">
        <v>6</v>
      </c>
      <c r="D5" s="56">
        <f t="shared" ref="D5:D6" si="0">C5/$C$7</f>
        <v>5.8252427184466021E-2</v>
      </c>
    </row>
    <row r="6" spans="1:4" x14ac:dyDescent="0.25">
      <c r="A6" s="47" t="s">
        <v>165</v>
      </c>
      <c r="B6" s="48">
        <v>60</v>
      </c>
      <c r="C6">
        <v>60</v>
      </c>
      <c r="D6" s="56">
        <f t="shared" si="0"/>
        <v>0.58252427184466016</v>
      </c>
    </row>
    <row r="7" spans="1:4" x14ac:dyDescent="0.25">
      <c r="A7" s="47" t="s">
        <v>1364</v>
      </c>
      <c r="B7" s="48">
        <v>103</v>
      </c>
      <c r="C7">
        <v>103</v>
      </c>
      <c r="D7" s="56"/>
    </row>
    <row r="8" spans="1:4" x14ac:dyDescent="0.25">
      <c r="D8" s="56"/>
    </row>
    <row r="9" spans="1:4" x14ac:dyDescent="0.25">
      <c r="D9" s="56"/>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9"/>
  <sheetViews>
    <sheetView workbookViewId="0"/>
  </sheetViews>
  <sheetFormatPr baseColWidth="10" defaultRowHeight="15" x14ac:dyDescent="0.25"/>
  <cols>
    <col min="1" max="1" width="16.5703125" customWidth="1"/>
    <col min="2" max="2" width="4.7109375" bestFit="1" customWidth="1"/>
    <col min="3" max="3" width="3.85546875" bestFit="1" customWidth="1"/>
  </cols>
  <sheetData>
    <row r="1" spans="1:4" x14ac:dyDescent="0.25">
      <c r="A1" t="s">
        <v>1143</v>
      </c>
    </row>
    <row r="3" spans="1:4" x14ac:dyDescent="0.25">
      <c r="A3" s="46" t="s">
        <v>1392</v>
      </c>
      <c r="B3" t="s">
        <v>1376</v>
      </c>
      <c r="D3" t="s">
        <v>1375</v>
      </c>
    </row>
    <row r="4" spans="1:4" x14ac:dyDescent="0.25">
      <c r="A4" s="47" t="s">
        <v>176</v>
      </c>
      <c r="B4" s="48">
        <v>65</v>
      </c>
      <c r="C4">
        <v>65</v>
      </c>
      <c r="D4" s="56">
        <f>C4/$C$7</f>
        <v>0.6310679611650486</v>
      </c>
    </row>
    <row r="5" spans="1:4" x14ac:dyDescent="0.25">
      <c r="A5" s="47" t="s">
        <v>431</v>
      </c>
      <c r="B5" s="48">
        <v>9</v>
      </c>
      <c r="C5">
        <v>9</v>
      </c>
      <c r="D5" s="56">
        <f t="shared" ref="D5:D6" si="0">C5/$C$7</f>
        <v>8.7378640776699032E-2</v>
      </c>
    </row>
    <row r="6" spans="1:4" x14ac:dyDescent="0.25">
      <c r="A6" s="47" t="s">
        <v>165</v>
      </c>
      <c r="B6" s="48">
        <v>29</v>
      </c>
      <c r="C6">
        <v>29</v>
      </c>
      <c r="D6" s="56">
        <f t="shared" si="0"/>
        <v>0.28155339805825241</v>
      </c>
    </row>
    <row r="7" spans="1:4" x14ac:dyDescent="0.25">
      <c r="A7" s="47" t="s">
        <v>1364</v>
      </c>
      <c r="B7" s="48">
        <v>103</v>
      </c>
      <c r="C7">
        <v>103</v>
      </c>
      <c r="D7" s="56"/>
    </row>
    <row r="8" spans="1:4" x14ac:dyDescent="0.25">
      <c r="D8" s="56"/>
    </row>
    <row r="9" spans="1:4" x14ac:dyDescent="0.25">
      <c r="D9" s="56"/>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workbookViewId="0">
      <selection activeCell="E12" sqref="E12"/>
    </sheetView>
  </sheetViews>
  <sheetFormatPr baseColWidth="10" defaultRowHeight="15" x14ac:dyDescent="0.25"/>
  <cols>
    <col min="1" max="1" width="36.140625" customWidth="1"/>
    <col min="2" max="2" width="4.7109375" bestFit="1" customWidth="1"/>
    <col min="3" max="3" width="5.42578125" customWidth="1"/>
  </cols>
  <sheetData>
    <row r="1" spans="1:4" x14ac:dyDescent="0.25">
      <c r="A1" t="s">
        <v>1295</v>
      </c>
    </row>
    <row r="3" spans="1:4" x14ac:dyDescent="0.25">
      <c r="A3" s="46" t="s">
        <v>1392</v>
      </c>
      <c r="B3" t="s">
        <v>1376</v>
      </c>
      <c r="D3" t="s">
        <v>1375</v>
      </c>
    </row>
    <row r="4" spans="1:4" x14ac:dyDescent="0.25">
      <c r="A4" s="47" t="s">
        <v>1280</v>
      </c>
      <c r="B4" s="48">
        <v>53</v>
      </c>
      <c r="C4">
        <v>53</v>
      </c>
      <c r="D4" s="56">
        <f>C4/$C$11</f>
        <v>0.5145631067961165</v>
      </c>
    </row>
    <row r="5" spans="1:4" x14ac:dyDescent="0.25">
      <c r="A5" s="47" t="s">
        <v>1282</v>
      </c>
      <c r="B5" s="48">
        <v>18</v>
      </c>
      <c r="C5">
        <v>18</v>
      </c>
      <c r="D5" s="56">
        <f t="shared" ref="D5:D10" si="0">C5/$C$11</f>
        <v>0.17475728155339806</v>
      </c>
    </row>
    <row r="6" spans="1:4" x14ac:dyDescent="0.25">
      <c r="A6" s="47" t="s">
        <v>537</v>
      </c>
      <c r="B6" s="48">
        <v>17</v>
      </c>
      <c r="C6">
        <v>17</v>
      </c>
      <c r="D6" s="56">
        <f t="shared" si="0"/>
        <v>0.1650485436893204</v>
      </c>
    </row>
    <row r="7" spans="1:4" x14ac:dyDescent="0.25">
      <c r="A7" s="47" t="s">
        <v>431</v>
      </c>
      <c r="B7" s="48">
        <v>2</v>
      </c>
      <c r="C7">
        <v>2</v>
      </c>
      <c r="D7" s="56">
        <f t="shared" si="0"/>
        <v>1.9417475728155338E-2</v>
      </c>
    </row>
    <row r="8" spans="1:4" x14ac:dyDescent="0.25">
      <c r="A8" s="47" t="s">
        <v>1281</v>
      </c>
      <c r="B8" s="48">
        <v>1</v>
      </c>
      <c r="C8">
        <v>1</v>
      </c>
      <c r="D8" s="56">
        <f t="shared" si="0"/>
        <v>9.7087378640776691E-3</v>
      </c>
    </row>
    <row r="9" spans="1:4" x14ac:dyDescent="0.25">
      <c r="A9" s="47" t="s">
        <v>1279</v>
      </c>
      <c r="B9" s="48">
        <v>10</v>
      </c>
      <c r="C9">
        <v>10</v>
      </c>
      <c r="D9" s="56">
        <f t="shared" si="0"/>
        <v>9.7087378640776698E-2</v>
      </c>
    </row>
    <row r="10" spans="1:4" x14ac:dyDescent="0.25">
      <c r="A10" s="47" t="s">
        <v>1283</v>
      </c>
      <c r="B10" s="48">
        <v>2</v>
      </c>
      <c r="C10">
        <v>2</v>
      </c>
      <c r="D10" s="56">
        <f t="shared" si="0"/>
        <v>1.9417475728155338E-2</v>
      </c>
    </row>
    <row r="11" spans="1:4" x14ac:dyDescent="0.25">
      <c r="A11" s="47" t="s">
        <v>1364</v>
      </c>
      <c r="B11" s="48">
        <v>103</v>
      </c>
      <c r="C11">
        <v>103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A105"/>
  <sheetViews>
    <sheetView workbookViewId="0">
      <selection activeCell="W26" sqref="W26"/>
    </sheetView>
  </sheetViews>
  <sheetFormatPr baseColWidth="10" defaultColWidth="11.42578125" defaultRowHeight="16.5" x14ac:dyDescent="0.3"/>
  <cols>
    <col min="1" max="1" width="3.42578125" style="29" customWidth="1"/>
    <col min="2" max="2" width="11.42578125" style="29"/>
    <col min="3" max="4" width="5.7109375" style="29" customWidth="1"/>
    <col min="5" max="5" width="19.85546875" style="29" bestFit="1" customWidth="1"/>
    <col min="6" max="6" width="5.7109375" style="29" customWidth="1"/>
    <col min="7" max="7" width="3.7109375" style="29" bestFit="1" customWidth="1"/>
    <col min="8" max="8" width="11.42578125" style="29"/>
    <col min="9" max="10" width="5" style="29" customWidth="1"/>
    <col min="11" max="11" width="48.140625" style="29" bestFit="1" customWidth="1"/>
    <col min="12" max="12" width="5" style="29" customWidth="1"/>
    <col min="13" max="13" width="3.85546875" style="29" bestFit="1" customWidth="1"/>
    <col min="14" max="14" width="11.42578125" style="29"/>
    <col min="15" max="15" width="5.42578125" style="29" customWidth="1"/>
    <col min="16" max="16" width="3.85546875" style="29" bestFit="1" customWidth="1"/>
    <col min="17" max="17" width="45.85546875" style="29" customWidth="1"/>
    <col min="18" max="18" width="6.28515625" style="29" customWidth="1"/>
    <col min="19" max="19" width="3.85546875" style="29" bestFit="1" customWidth="1"/>
    <col min="20" max="20" width="11.42578125" style="29"/>
    <col min="21" max="21" width="7.5703125" style="29" customWidth="1"/>
    <col min="22" max="22" width="3.42578125" style="29" bestFit="1" customWidth="1"/>
    <col min="23" max="23" width="16.5703125" style="29" customWidth="1"/>
    <col min="24" max="24" width="6.28515625" style="29" customWidth="1"/>
    <col min="25" max="25" width="3.42578125" style="29" bestFit="1" customWidth="1"/>
    <col min="26" max="26" width="23.140625" style="29" customWidth="1"/>
    <col min="27" max="27" width="11.42578125" style="29"/>
    <col min="28" max="28" width="3.85546875" style="29" bestFit="1" customWidth="1"/>
    <col min="29" max="29" width="33.5703125" style="29" customWidth="1"/>
    <col min="30" max="30" width="11.42578125" style="29"/>
    <col min="31" max="31" width="3.85546875" style="29" bestFit="1" customWidth="1"/>
    <col min="32" max="33" width="11.42578125" style="29"/>
    <col min="34" max="34" width="3.85546875" style="29" bestFit="1" customWidth="1"/>
    <col min="35" max="35" width="44.85546875" style="29" customWidth="1"/>
    <col min="36" max="36" width="11.42578125" style="29"/>
    <col min="37" max="37" width="3.85546875" style="29" bestFit="1" customWidth="1"/>
    <col min="38" max="38" width="22" style="29" customWidth="1"/>
    <col min="39" max="39" width="8" style="29" customWidth="1"/>
    <col min="40" max="40" width="3.85546875" style="29" bestFit="1" customWidth="1"/>
    <col min="41" max="41" width="35" style="29" customWidth="1"/>
    <col min="42" max="42" width="6.140625" style="29" customWidth="1"/>
    <col min="43" max="43" width="3.85546875" style="29" bestFit="1" customWidth="1"/>
    <col min="44" max="44" width="37.5703125" style="29" customWidth="1"/>
    <col min="45" max="45" width="3.7109375" style="29" customWidth="1"/>
    <col min="46" max="46" width="3.85546875" style="29" bestFit="1" customWidth="1"/>
    <col min="47" max="47" width="32.42578125" style="29" customWidth="1"/>
    <col min="48" max="48" width="5.7109375" style="29" customWidth="1"/>
    <col min="49" max="49" width="3.85546875" style="29" bestFit="1" customWidth="1"/>
    <col min="50" max="50" width="45.140625" style="29" customWidth="1"/>
    <col min="51" max="51" width="11.42578125" style="29"/>
    <col min="52" max="52" width="3.85546875" style="29" bestFit="1" customWidth="1"/>
    <col min="53" max="53" width="33.140625" style="29" customWidth="1"/>
    <col min="54" max="16384" width="11.42578125" style="29"/>
  </cols>
  <sheetData>
    <row r="2" spans="1:53" s="11" customFormat="1" ht="66" x14ac:dyDescent="0.25">
      <c r="A2" s="33" t="s">
        <v>81</v>
      </c>
      <c r="B2" s="33" t="s">
        <v>1153</v>
      </c>
      <c r="D2" s="33" t="s">
        <v>81</v>
      </c>
      <c r="E2" s="32" t="s">
        <v>1152</v>
      </c>
      <c r="G2" s="33" t="s">
        <v>81</v>
      </c>
      <c r="H2" s="33" t="s">
        <v>1151</v>
      </c>
      <c r="J2" s="33" t="s">
        <v>81</v>
      </c>
      <c r="K2" s="33" t="s">
        <v>1284</v>
      </c>
      <c r="M2" s="33" t="s">
        <v>81</v>
      </c>
      <c r="N2" s="32" t="s">
        <v>1150</v>
      </c>
      <c r="P2" s="33" t="s">
        <v>81</v>
      </c>
      <c r="Q2" s="32" t="s">
        <v>1149</v>
      </c>
      <c r="S2" s="33" t="s">
        <v>81</v>
      </c>
      <c r="T2" s="32" t="s">
        <v>1148</v>
      </c>
      <c r="V2" s="33" t="s">
        <v>81</v>
      </c>
      <c r="W2" s="32" t="s">
        <v>1286</v>
      </c>
      <c r="Y2" s="33" t="s">
        <v>81</v>
      </c>
      <c r="Z2" s="32" t="s">
        <v>2</v>
      </c>
      <c r="AB2" s="33" t="s">
        <v>81</v>
      </c>
      <c r="AC2" s="32" t="s">
        <v>4</v>
      </c>
      <c r="AE2" s="33" t="s">
        <v>81</v>
      </c>
      <c r="AF2" s="32" t="s">
        <v>1147</v>
      </c>
      <c r="AH2" s="33" t="s">
        <v>81</v>
      </c>
      <c r="AI2" s="32" t="s">
        <v>1146</v>
      </c>
      <c r="AK2" s="33" t="s">
        <v>81</v>
      </c>
      <c r="AL2" s="32" t="s">
        <v>1145</v>
      </c>
      <c r="AN2" s="33" t="s">
        <v>81</v>
      </c>
      <c r="AO2" s="32" t="s">
        <v>1144</v>
      </c>
      <c r="AQ2" s="33" t="s">
        <v>81</v>
      </c>
      <c r="AR2" s="32" t="s">
        <v>1143</v>
      </c>
      <c r="AT2" s="33" t="s">
        <v>81</v>
      </c>
      <c r="AU2" s="32" t="s">
        <v>1142</v>
      </c>
      <c r="AW2" s="33" t="s">
        <v>81</v>
      </c>
      <c r="AX2" s="32" t="s">
        <v>1141</v>
      </c>
      <c r="AZ2" s="33" t="s">
        <v>81</v>
      </c>
      <c r="BA2" s="32" t="s">
        <v>9</v>
      </c>
    </row>
    <row r="3" spans="1:53" x14ac:dyDescent="0.3">
      <c r="A3" s="30">
        <v>1</v>
      </c>
      <c r="B3" s="30" t="s">
        <v>157</v>
      </c>
      <c r="D3" s="30">
        <v>1</v>
      </c>
      <c r="E3" s="41" t="s">
        <v>231</v>
      </c>
      <c r="G3" s="30">
        <v>1</v>
      </c>
      <c r="H3" s="30" t="s">
        <v>159</v>
      </c>
      <c r="J3" s="30">
        <v>1</v>
      </c>
      <c r="K3" s="36" t="s">
        <v>1049</v>
      </c>
      <c r="M3" s="30">
        <v>1</v>
      </c>
      <c r="N3" s="30" t="s">
        <v>161</v>
      </c>
      <c r="P3" s="30">
        <v>1</v>
      </c>
      <c r="Q3" s="30" t="s">
        <v>90</v>
      </c>
      <c r="S3" s="30">
        <v>1</v>
      </c>
      <c r="T3" s="30" t="s">
        <v>165</v>
      </c>
      <c r="V3" s="30">
        <v>1</v>
      </c>
      <c r="W3" s="15" t="s">
        <v>244</v>
      </c>
      <c r="Y3" s="30">
        <v>1</v>
      </c>
      <c r="Z3" s="30" t="s">
        <v>100</v>
      </c>
      <c r="AB3" s="30">
        <v>1</v>
      </c>
      <c r="AC3" s="31" t="s">
        <v>1140</v>
      </c>
      <c r="AE3" s="30">
        <v>1</v>
      </c>
      <c r="AF3" s="30" t="s">
        <v>165</v>
      </c>
      <c r="AH3" s="30">
        <v>1</v>
      </c>
      <c r="AI3" s="30" t="s">
        <v>316</v>
      </c>
      <c r="AK3" s="30">
        <v>1</v>
      </c>
      <c r="AL3" s="30" t="s">
        <v>316</v>
      </c>
      <c r="AN3" s="30">
        <v>1</v>
      </c>
      <c r="AO3" s="30" t="s">
        <v>165</v>
      </c>
      <c r="AQ3" s="30">
        <v>1</v>
      </c>
      <c r="AR3" s="30" t="s">
        <v>165</v>
      </c>
      <c r="AT3" s="30">
        <v>1</v>
      </c>
      <c r="AU3" s="30" t="s">
        <v>165</v>
      </c>
      <c r="AW3" s="30">
        <v>1</v>
      </c>
      <c r="AX3" s="30" t="s">
        <v>211</v>
      </c>
      <c r="AZ3" s="30">
        <v>1</v>
      </c>
      <c r="BA3" s="31" t="s">
        <v>152</v>
      </c>
    </row>
    <row r="4" spans="1:53" x14ac:dyDescent="0.3">
      <c r="A4" s="30">
        <v>2</v>
      </c>
      <c r="B4" s="30" t="s">
        <v>172</v>
      </c>
      <c r="D4" s="30">
        <v>2</v>
      </c>
      <c r="E4" s="41" t="s">
        <v>946</v>
      </c>
      <c r="G4" s="30">
        <v>2</v>
      </c>
      <c r="H4" s="30" t="s">
        <v>258</v>
      </c>
      <c r="J4" s="30">
        <v>2</v>
      </c>
      <c r="K4" s="36" t="s">
        <v>1096</v>
      </c>
      <c r="M4" s="30">
        <v>2</v>
      </c>
      <c r="N4" s="30" t="s">
        <v>200</v>
      </c>
      <c r="P4" s="30">
        <v>2</v>
      </c>
      <c r="Q4" s="30" t="s">
        <v>1139</v>
      </c>
      <c r="S4" s="30">
        <v>2</v>
      </c>
      <c r="T4" s="30" t="s">
        <v>176</v>
      </c>
      <c r="V4" s="30">
        <v>2</v>
      </c>
      <c r="W4" s="15" t="s">
        <v>1158</v>
      </c>
      <c r="Y4" s="30">
        <v>2</v>
      </c>
      <c r="Z4" s="30" t="s">
        <v>101</v>
      </c>
      <c r="AB4" s="30">
        <v>2</v>
      </c>
      <c r="AC4" s="31" t="s">
        <v>1138</v>
      </c>
      <c r="AE4" s="30">
        <v>2</v>
      </c>
      <c r="AF4" s="30" t="s">
        <v>176</v>
      </c>
      <c r="AH4" s="30">
        <v>2</v>
      </c>
      <c r="AI4" s="30" t="s">
        <v>169</v>
      </c>
      <c r="AK4" s="30">
        <v>2</v>
      </c>
      <c r="AL4" s="30" t="s">
        <v>169</v>
      </c>
      <c r="AN4" s="30">
        <v>2</v>
      </c>
      <c r="AO4" s="30" t="s">
        <v>176</v>
      </c>
      <c r="AQ4" s="30">
        <v>2</v>
      </c>
      <c r="AR4" s="30" t="s">
        <v>176</v>
      </c>
      <c r="AT4" s="30">
        <v>2</v>
      </c>
      <c r="AU4" s="30" t="s">
        <v>176</v>
      </c>
      <c r="AW4" s="30">
        <v>2</v>
      </c>
      <c r="AX4" s="30" t="s">
        <v>171</v>
      </c>
      <c r="AZ4" s="30">
        <v>2</v>
      </c>
      <c r="BA4" s="31" t="s">
        <v>153</v>
      </c>
    </row>
    <row r="5" spans="1:53" x14ac:dyDescent="0.3">
      <c r="A5" s="30">
        <v>3</v>
      </c>
      <c r="B5" s="30" t="s">
        <v>95</v>
      </c>
      <c r="D5" s="30">
        <v>3</v>
      </c>
      <c r="E5" s="41" t="s">
        <v>478</v>
      </c>
      <c r="J5" s="30">
        <v>3</v>
      </c>
      <c r="K5" s="36" t="s">
        <v>883</v>
      </c>
      <c r="P5" s="30">
        <v>3</v>
      </c>
      <c r="Q5" s="30" t="s">
        <v>92</v>
      </c>
      <c r="V5" s="30">
        <v>3</v>
      </c>
      <c r="W5" s="15" t="s">
        <v>1155</v>
      </c>
      <c r="Y5" s="30">
        <v>3</v>
      </c>
      <c r="Z5" s="30" t="s">
        <v>1137</v>
      </c>
      <c r="AB5" s="30">
        <v>3</v>
      </c>
      <c r="AC5" s="31" t="s">
        <v>1136</v>
      </c>
      <c r="AE5" s="30">
        <v>3</v>
      </c>
      <c r="AF5" s="30" t="s">
        <v>431</v>
      </c>
      <c r="AH5" s="30">
        <v>3</v>
      </c>
      <c r="AI5" s="30" t="s">
        <v>181</v>
      </c>
      <c r="AK5" s="30">
        <v>3</v>
      </c>
      <c r="AL5" s="30" t="s">
        <v>181</v>
      </c>
      <c r="AW5" s="30">
        <v>3</v>
      </c>
      <c r="AX5" s="30" t="s">
        <v>184</v>
      </c>
      <c r="AZ5" s="30">
        <v>3</v>
      </c>
      <c r="BA5" s="31" t="s">
        <v>154</v>
      </c>
    </row>
    <row r="6" spans="1:53" x14ac:dyDescent="0.3">
      <c r="D6" s="30">
        <v>4</v>
      </c>
      <c r="E6" s="41" t="s">
        <v>1135</v>
      </c>
      <c r="J6" s="30">
        <v>4</v>
      </c>
      <c r="K6" s="36" t="s">
        <v>439</v>
      </c>
      <c r="P6" s="30">
        <v>4</v>
      </c>
      <c r="Q6" s="30" t="s">
        <v>1134</v>
      </c>
      <c r="V6" s="30">
        <v>4</v>
      </c>
      <c r="W6" s="15" t="s">
        <v>990</v>
      </c>
      <c r="Y6" s="30">
        <v>4</v>
      </c>
      <c r="Z6" s="30" t="s">
        <v>103</v>
      </c>
      <c r="AB6" s="30">
        <v>4</v>
      </c>
      <c r="AC6" s="31" t="s">
        <v>95</v>
      </c>
      <c r="AH6" s="30">
        <v>4</v>
      </c>
      <c r="AI6" s="30" t="s">
        <v>762</v>
      </c>
      <c r="AK6" s="30">
        <v>4</v>
      </c>
      <c r="AL6" s="30" t="s">
        <v>762</v>
      </c>
      <c r="AW6" s="30">
        <v>4</v>
      </c>
      <c r="AX6" s="30" t="s">
        <v>95</v>
      </c>
      <c r="AZ6" s="30">
        <v>4</v>
      </c>
      <c r="BA6" s="31" t="s">
        <v>155</v>
      </c>
    </row>
    <row r="7" spans="1:53" x14ac:dyDescent="0.3">
      <c r="D7" s="30">
        <v>5</v>
      </c>
      <c r="E7" s="41" t="s">
        <v>687</v>
      </c>
      <c r="J7" s="30">
        <v>5</v>
      </c>
      <c r="K7" s="36" t="s">
        <v>988</v>
      </c>
      <c r="P7" s="30">
        <v>5</v>
      </c>
      <c r="Q7" s="30" t="s">
        <v>94</v>
      </c>
      <c r="V7" s="30">
        <v>5</v>
      </c>
      <c r="W7" s="15" t="s">
        <v>568</v>
      </c>
      <c r="Y7" s="30">
        <v>5</v>
      </c>
      <c r="Z7" s="30" t="s">
        <v>1133</v>
      </c>
      <c r="AH7" s="30">
        <v>5</v>
      </c>
      <c r="AI7" s="30" t="s">
        <v>246</v>
      </c>
      <c r="AK7" s="30">
        <v>5</v>
      </c>
      <c r="AL7" s="30" t="s">
        <v>246</v>
      </c>
      <c r="AZ7" s="30">
        <v>5</v>
      </c>
      <c r="BA7" s="31" t="s">
        <v>156</v>
      </c>
    </row>
    <row r="8" spans="1:53" x14ac:dyDescent="0.3">
      <c r="D8" s="30">
        <v>6</v>
      </c>
      <c r="E8" s="41" t="s">
        <v>1132</v>
      </c>
      <c r="J8" s="30">
        <v>6</v>
      </c>
      <c r="K8" s="36" t="s">
        <v>1039</v>
      </c>
      <c r="P8" s="30">
        <v>6</v>
      </c>
      <c r="Q8" s="30" t="s">
        <v>95</v>
      </c>
      <c r="V8" s="30">
        <v>6</v>
      </c>
      <c r="W8" s="15" t="s">
        <v>425</v>
      </c>
      <c r="Y8" s="30">
        <v>6</v>
      </c>
      <c r="Z8" s="30" t="s">
        <v>105</v>
      </c>
      <c r="AZ8" s="30">
        <v>6</v>
      </c>
      <c r="BA8" s="31" t="s">
        <v>95</v>
      </c>
    </row>
    <row r="9" spans="1:53" x14ac:dyDescent="0.3">
      <c r="D9" s="30">
        <v>7</v>
      </c>
      <c r="E9" s="41" t="s">
        <v>1131</v>
      </c>
      <c r="J9" s="30">
        <v>7</v>
      </c>
      <c r="K9" s="36" t="s">
        <v>547</v>
      </c>
      <c r="V9" s="30">
        <v>7</v>
      </c>
      <c r="W9" s="15" t="s">
        <v>177</v>
      </c>
      <c r="Y9" s="30">
        <v>7</v>
      </c>
      <c r="Z9" s="30" t="s">
        <v>95</v>
      </c>
    </row>
    <row r="10" spans="1:53" x14ac:dyDescent="0.3">
      <c r="D10" s="30">
        <v>8</v>
      </c>
      <c r="E10" s="41" t="s">
        <v>699</v>
      </c>
      <c r="J10" s="30">
        <v>8</v>
      </c>
      <c r="K10" s="36" t="s">
        <v>242</v>
      </c>
      <c r="V10" s="30">
        <v>8</v>
      </c>
      <c r="W10" s="36" t="s">
        <v>979</v>
      </c>
      <c r="Y10" s="30">
        <v>8</v>
      </c>
      <c r="Z10" s="30" t="s">
        <v>1130</v>
      </c>
    </row>
    <row r="11" spans="1:53" x14ac:dyDescent="0.3">
      <c r="D11" s="30">
        <v>9</v>
      </c>
      <c r="E11" s="41" t="s">
        <v>866</v>
      </c>
      <c r="J11" s="30">
        <v>9</v>
      </c>
      <c r="K11" s="36" t="s">
        <v>767</v>
      </c>
      <c r="V11" s="30">
        <v>9</v>
      </c>
      <c r="W11" s="15" t="s">
        <v>652</v>
      </c>
    </row>
    <row r="12" spans="1:53" x14ac:dyDescent="0.3">
      <c r="D12" s="30">
        <v>10</v>
      </c>
      <c r="E12" s="41" t="s">
        <v>1129</v>
      </c>
      <c r="J12" s="30">
        <v>10</v>
      </c>
      <c r="K12" s="36" t="s">
        <v>360</v>
      </c>
      <c r="V12" s="30">
        <v>10</v>
      </c>
      <c r="W12" s="15" t="s">
        <v>323</v>
      </c>
    </row>
    <row r="13" spans="1:53" x14ac:dyDescent="0.3">
      <c r="D13" s="30">
        <v>11</v>
      </c>
      <c r="E13" s="41" t="s">
        <v>457</v>
      </c>
      <c r="J13" s="30">
        <v>11</v>
      </c>
      <c r="K13" s="36" t="s">
        <v>199</v>
      </c>
      <c r="V13" s="30">
        <v>11</v>
      </c>
      <c r="W13" s="15" t="s">
        <v>188</v>
      </c>
    </row>
    <row r="14" spans="1:53" x14ac:dyDescent="0.3">
      <c r="D14" s="30">
        <v>12</v>
      </c>
      <c r="E14" s="41" t="s">
        <v>597</v>
      </c>
      <c r="J14" s="30">
        <v>12</v>
      </c>
      <c r="K14" s="36" t="s">
        <v>350</v>
      </c>
      <c r="V14" s="30">
        <v>12</v>
      </c>
      <c r="W14" s="15" t="s">
        <v>390</v>
      </c>
    </row>
    <row r="15" spans="1:53" x14ac:dyDescent="0.3">
      <c r="D15" s="30">
        <v>13</v>
      </c>
      <c r="E15" s="41" t="s">
        <v>185</v>
      </c>
      <c r="J15" s="30">
        <v>13</v>
      </c>
      <c r="K15" s="36" t="s">
        <v>900</v>
      </c>
      <c r="V15" s="30">
        <v>13</v>
      </c>
      <c r="W15" s="15" t="s">
        <v>390</v>
      </c>
    </row>
    <row r="16" spans="1:53" x14ac:dyDescent="0.3">
      <c r="D16" s="30">
        <v>14</v>
      </c>
      <c r="E16" s="41" t="s">
        <v>800</v>
      </c>
      <c r="J16" s="30">
        <v>14</v>
      </c>
      <c r="K16" s="36" t="s">
        <v>276</v>
      </c>
      <c r="V16" s="30">
        <v>14</v>
      </c>
      <c r="W16" s="15" t="s">
        <v>1109</v>
      </c>
    </row>
    <row r="17" spans="4:23" x14ac:dyDescent="0.3">
      <c r="D17" s="30">
        <v>15</v>
      </c>
      <c r="E17" s="41" t="s">
        <v>1128</v>
      </c>
      <c r="J17" s="30">
        <v>15</v>
      </c>
      <c r="K17" s="36" t="s">
        <v>250</v>
      </c>
      <c r="V17" s="30">
        <v>15</v>
      </c>
      <c r="W17" s="15" t="s">
        <v>857</v>
      </c>
    </row>
    <row r="18" spans="4:23" x14ac:dyDescent="0.3">
      <c r="D18" s="30">
        <v>16</v>
      </c>
      <c r="E18" s="30" t="s">
        <v>469</v>
      </c>
      <c r="J18" s="30">
        <v>16</v>
      </c>
      <c r="K18" s="36" t="s">
        <v>556</v>
      </c>
      <c r="V18" s="30">
        <v>16</v>
      </c>
      <c r="W18" s="15" t="s">
        <v>336</v>
      </c>
    </row>
    <row r="19" spans="4:23" x14ac:dyDescent="0.3">
      <c r="D19" s="30">
        <v>17</v>
      </c>
      <c r="E19" s="30" t="s">
        <v>531</v>
      </c>
      <c r="J19" s="30">
        <v>17</v>
      </c>
      <c r="K19" s="36" t="s">
        <v>598</v>
      </c>
      <c r="V19" s="30">
        <v>17</v>
      </c>
      <c r="W19" s="15" t="s">
        <v>460</v>
      </c>
    </row>
    <row r="20" spans="4:23" x14ac:dyDescent="0.3">
      <c r="D20" s="30">
        <v>18</v>
      </c>
      <c r="E20" s="30" t="s">
        <v>484</v>
      </c>
      <c r="J20" s="30">
        <v>18</v>
      </c>
      <c r="K20" s="36" t="s">
        <v>310</v>
      </c>
      <c r="V20" s="30">
        <v>18</v>
      </c>
      <c r="W20" s="15" t="s">
        <v>926</v>
      </c>
    </row>
    <row r="21" spans="4:23" x14ac:dyDescent="0.3">
      <c r="D21" s="30">
        <v>19</v>
      </c>
      <c r="E21" s="30" t="s">
        <v>1127</v>
      </c>
      <c r="J21" s="30">
        <v>19</v>
      </c>
      <c r="K21" s="36" t="s">
        <v>740</v>
      </c>
      <c r="V21" s="30">
        <v>19</v>
      </c>
      <c r="W21" s="15" t="s">
        <v>373</v>
      </c>
    </row>
    <row r="22" spans="4:23" x14ac:dyDescent="0.3">
      <c r="D22" s="30">
        <v>20</v>
      </c>
      <c r="E22" s="30" t="s">
        <v>1126</v>
      </c>
      <c r="J22" s="30">
        <v>20</v>
      </c>
      <c r="K22" s="36" t="s">
        <v>818</v>
      </c>
      <c r="V22" s="30">
        <v>20</v>
      </c>
      <c r="W22" s="15" t="s">
        <v>827</v>
      </c>
    </row>
    <row r="23" spans="4:23" x14ac:dyDescent="0.3">
      <c r="D23" s="30">
        <v>21</v>
      </c>
      <c r="E23" s="30" t="s">
        <v>1125</v>
      </c>
      <c r="J23" s="30">
        <v>21</v>
      </c>
      <c r="K23" s="36" t="s">
        <v>810</v>
      </c>
      <c r="V23" s="30">
        <v>21</v>
      </c>
      <c r="W23" s="15" t="s">
        <v>342</v>
      </c>
    </row>
    <row r="24" spans="4:23" x14ac:dyDescent="0.3">
      <c r="D24" s="30">
        <v>22</v>
      </c>
      <c r="E24" s="30" t="s">
        <v>1124</v>
      </c>
      <c r="J24" s="30">
        <v>22</v>
      </c>
      <c r="K24" s="36" t="s">
        <v>399</v>
      </c>
      <c r="V24" s="30">
        <v>22</v>
      </c>
      <c r="W24" s="15" t="s">
        <v>414</v>
      </c>
    </row>
    <row r="25" spans="4:23" x14ac:dyDescent="0.3">
      <c r="D25" s="30">
        <v>23</v>
      </c>
      <c r="E25" s="30" t="s">
        <v>292</v>
      </c>
      <c r="J25" s="30">
        <v>23</v>
      </c>
      <c r="K25" s="36" t="s">
        <v>688</v>
      </c>
      <c r="V25" s="30">
        <v>23</v>
      </c>
      <c r="W25" s="15" t="s">
        <v>487</v>
      </c>
    </row>
    <row r="26" spans="4:23" x14ac:dyDescent="0.3">
      <c r="D26" s="30">
        <v>24</v>
      </c>
      <c r="E26" s="30" t="s">
        <v>1123</v>
      </c>
      <c r="J26" s="30">
        <v>24</v>
      </c>
      <c r="K26" s="36" t="s">
        <v>615</v>
      </c>
      <c r="V26" s="30">
        <v>24</v>
      </c>
      <c r="W26" s="36" t="s">
        <v>600</v>
      </c>
    </row>
    <row r="27" spans="4:23" x14ac:dyDescent="0.3">
      <c r="D27" s="30">
        <v>25</v>
      </c>
      <c r="E27" s="30" t="s">
        <v>1122</v>
      </c>
      <c r="J27" s="30">
        <v>25</v>
      </c>
      <c r="K27" s="36" t="s">
        <v>577</v>
      </c>
      <c r="V27" s="30">
        <v>25</v>
      </c>
      <c r="W27" s="15" t="s">
        <v>1161</v>
      </c>
    </row>
    <row r="28" spans="4:23" x14ac:dyDescent="0.3">
      <c r="D28" s="30">
        <v>26</v>
      </c>
      <c r="E28" s="30" t="s">
        <v>745</v>
      </c>
      <c r="J28" s="30">
        <v>26</v>
      </c>
      <c r="K28" s="36" t="s">
        <v>173</v>
      </c>
      <c r="V28" s="30">
        <v>26</v>
      </c>
      <c r="W28" s="15" t="s">
        <v>382</v>
      </c>
    </row>
    <row r="29" spans="4:23" x14ac:dyDescent="0.3">
      <c r="D29" s="30">
        <v>27</v>
      </c>
      <c r="E29" s="30" t="s">
        <v>1106</v>
      </c>
      <c r="J29" s="30">
        <v>27</v>
      </c>
      <c r="K29" s="36" t="s">
        <v>515</v>
      </c>
      <c r="V29" s="42"/>
      <c r="W29" s="42"/>
    </row>
    <row r="30" spans="4:23" x14ac:dyDescent="0.3">
      <c r="D30" s="30">
        <v>28</v>
      </c>
      <c r="E30" s="30" t="s">
        <v>1121</v>
      </c>
      <c r="J30" s="30">
        <v>28</v>
      </c>
      <c r="K30" s="36" t="s">
        <v>924</v>
      </c>
    </row>
    <row r="31" spans="4:23" x14ac:dyDescent="0.3">
      <c r="D31" s="30">
        <v>29</v>
      </c>
      <c r="E31" s="30" t="s">
        <v>503</v>
      </c>
      <c r="J31" s="30">
        <v>29</v>
      </c>
      <c r="K31" s="36" t="s">
        <v>301</v>
      </c>
    </row>
    <row r="32" spans="4:23" x14ac:dyDescent="0.3">
      <c r="D32" s="30">
        <v>30</v>
      </c>
      <c r="E32" s="30" t="s">
        <v>1120</v>
      </c>
      <c r="J32" s="30">
        <v>30</v>
      </c>
      <c r="K32" s="36" t="s">
        <v>423</v>
      </c>
    </row>
    <row r="33" spans="4:11" x14ac:dyDescent="0.3">
      <c r="D33" s="30">
        <v>31</v>
      </c>
      <c r="E33" s="30" t="s">
        <v>514</v>
      </c>
      <c r="J33" s="30">
        <v>31</v>
      </c>
      <c r="K33" s="36" t="s">
        <v>678</v>
      </c>
    </row>
    <row r="34" spans="4:11" x14ac:dyDescent="0.3">
      <c r="D34" s="30">
        <v>99</v>
      </c>
      <c r="E34" s="30" t="s">
        <v>431</v>
      </c>
      <c r="J34" s="30">
        <v>32</v>
      </c>
      <c r="K34" s="36" t="s">
        <v>186</v>
      </c>
    </row>
    <row r="35" spans="4:11" x14ac:dyDescent="0.3">
      <c r="J35" s="30">
        <v>33</v>
      </c>
      <c r="K35" s="36" t="s">
        <v>947</v>
      </c>
    </row>
    <row r="36" spans="4:11" x14ac:dyDescent="0.3">
      <c r="J36" s="30">
        <v>34</v>
      </c>
      <c r="K36" s="36" t="s">
        <v>669</v>
      </c>
    </row>
    <row r="37" spans="4:11" x14ac:dyDescent="0.3">
      <c r="J37" s="30">
        <v>35</v>
      </c>
      <c r="K37" s="36" t="s">
        <v>160</v>
      </c>
    </row>
    <row r="38" spans="4:11" x14ac:dyDescent="0.3">
      <c r="J38" s="30">
        <v>36</v>
      </c>
      <c r="K38" s="36" t="s">
        <v>268</v>
      </c>
    </row>
    <row r="39" spans="4:11" x14ac:dyDescent="0.3">
      <c r="J39" s="30">
        <v>37</v>
      </c>
      <c r="K39" s="36" t="s">
        <v>447</v>
      </c>
    </row>
    <row r="40" spans="4:11" x14ac:dyDescent="0.3">
      <c r="J40" s="30">
        <v>38</v>
      </c>
      <c r="K40" s="36" t="s">
        <v>212</v>
      </c>
    </row>
    <row r="41" spans="4:11" x14ac:dyDescent="0.3">
      <c r="J41" s="30">
        <v>39</v>
      </c>
      <c r="K41" s="36" t="s">
        <v>793</v>
      </c>
    </row>
    <row r="42" spans="4:11" x14ac:dyDescent="0.3">
      <c r="J42" s="30">
        <v>40</v>
      </c>
      <c r="K42" s="36" t="s">
        <v>931</v>
      </c>
    </row>
    <row r="43" spans="4:11" x14ac:dyDescent="0.3">
      <c r="J43" s="30">
        <v>41</v>
      </c>
      <c r="K43" s="36" t="s">
        <v>783</v>
      </c>
    </row>
    <row r="44" spans="4:11" x14ac:dyDescent="0.3">
      <c r="J44" s="30">
        <v>42</v>
      </c>
      <c r="K44" s="36" t="s">
        <v>1157</v>
      </c>
    </row>
    <row r="45" spans="4:11" x14ac:dyDescent="0.3">
      <c r="J45" s="30">
        <v>43</v>
      </c>
      <c r="K45" s="36" t="s">
        <v>539</v>
      </c>
    </row>
    <row r="46" spans="4:11" x14ac:dyDescent="0.3">
      <c r="J46" s="30">
        <v>44</v>
      </c>
      <c r="K46" s="36" t="s">
        <v>532</v>
      </c>
    </row>
    <row r="47" spans="4:11" x14ac:dyDescent="0.3">
      <c r="J47" s="30">
        <v>45</v>
      </c>
      <c r="K47" s="36" t="s">
        <v>259</v>
      </c>
    </row>
    <row r="48" spans="4:11" x14ac:dyDescent="0.3">
      <c r="J48" s="30">
        <v>46</v>
      </c>
      <c r="K48" s="36" t="s">
        <v>634</v>
      </c>
    </row>
    <row r="49" spans="10:11" x14ac:dyDescent="0.3">
      <c r="J49" s="30">
        <v>47</v>
      </c>
      <c r="K49" s="36" t="s">
        <v>1107</v>
      </c>
    </row>
    <row r="50" spans="10:11" x14ac:dyDescent="0.3">
      <c r="J50" s="30">
        <v>48</v>
      </c>
      <c r="K50" s="36" t="s">
        <v>709</v>
      </c>
    </row>
    <row r="51" spans="10:11" x14ac:dyDescent="0.3">
      <c r="J51" s="30">
        <v>49</v>
      </c>
      <c r="K51" s="36" t="s">
        <v>1029</v>
      </c>
    </row>
    <row r="52" spans="10:11" x14ac:dyDescent="0.3">
      <c r="J52" s="30">
        <v>50</v>
      </c>
      <c r="K52" s="36" t="s">
        <v>836</v>
      </c>
    </row>
    <row r="53" spans="10:11" x14ac:dyDescent="0.3">
      <c r="J53" s="30">
        <v>51</v>
      </c>
      <c r="K53" s="36" t="s">
        <v>586</v>
      </c>
    </row>
    <row r="54" spans="10:11" x14ac:dyDescent="0.3">
      <c r="J54" s="30">
        <v>52</v>
      </c>
      <c r="K54" s="36" t="s">
        <v>526</v>
      </c>
    </row>
    <row r="55" spans="10:11" x14ac:dyDescent="0.3">
      <c r="J55" s="30">
        <v>53</v>
      </c>
      <c r="K55" s="36" t="s">
        <v>939</v>
      </c>
    </row>
    <row r="56" spans="10:11" x14ac:dyDescent="0.3">
      <c r="J56" s="30">
        <v>54</v>
      </c>
      <c r="K56" s="36" t="s">
        <v>485</v>
      </c>
    </row>
    <row r="57" spans="10:11" x14ac:dyDescent="0.3">
      <c r="J57" s="30">
        <v>55</v>
      </c>
      <c r="K57" s="36" t="s">
        <v>909</v>
      </c>
    </row>
    <row r="58" spans="10:11" x14ac:dyDescent="0.3">
      <c r="J58" s="30">
        <v>56</v>
      </c>
      <c r="K58" s="36" t="s">
        <v>232</v>
      </c>
    </row>
    <row r="59" spans="10:11" x14ac:dyDescent="0.3">
      <c r="J59" s="30">
        <v>57</v>
      </c>
      <c r="K59" s="36" t="s">
        <v>626</v>
      </c>
    </row>
    <row r="60" spans="10:11" x14ac:dyDescent="0.3">
      <c r="J60" s="30">
        <v>58</v>
      </c>
      <c r="K60" s="36" t="s">
        <v>566</v>
      </c>
    </row>
    <row r="61" spans="10:11" x14ac:dyDescent="0.3">
      <c r="J61" s="30">
        <v>59</v>
      </c>
      <c r="K61" s="36" t="s">
        <v>646</v>
      </c>
    </row>
    <row r="62" spans="10:11" x14ac:dyDescent="0.3">
      <c r="J62" s="30">
        <v>60</v>
      </c>
      <c r="K62" s="36" t="s">
        <v>918</v>
      </c>
    </row>
    <row r="63" spans="10:11" x14ac:dyDescent="0.3">
      <c r="J63" s="30">
        <v>61</v>
      </c>
      <c r="K63" s="36" t="s">
        <v>1078</v>
      </c>
    </row>
    <row r="64" spans="10:11" x14ac:dyDescent="0.3">
      <c r="J64" s="30">
        <v>62</v>
      </c>
      <c r="K64" s="36" t="s">
        <v>720</v>
      </c>
    </row>
    <row r="65" spans="10:11" x14ac:dyDescent="0.3">
      <c r="J65" s="30">
        <v>63</v>
      </c>
      <c r="K65" s="36" t="s">
        <v>867</v>
      </c>
    </row>
    <row r="66" spans="10:11" x14ac:dyDescent="0.3">
      <c r="J66" s="30">
        <v>64</v>
      </c>
      <c r="K66" s="36" t="s">
        <v>458</v>
      </c>
    </row>
    <row r="67" spans="10:11" x14ac:dyDescent="0.3">
      <c r="J67" s="30">
        <v>65</v>
      </c>
      <c r="K67" s="36" t="s">
        <v>340</v>
      </c>
    </row>
    <row r="68" spans="10:11" x14ac:dyDescent="0.3">
      <c r="J68" s="30">
        <v>66</v>
      </c>
      <c r="K68" s="36" t="s">
        <v>659</v>
      </c>
    </row>
    <row r="69" spans="10:11" x14ac:dyDescent="0.3">
      <c r="J69" s="30">
        <v>67</v>
      </c>
      <c r="K69" s="36" t="s">
        <v>321</v>
      </c>
    </row>
    <row r="70" spans="10:11" x14ac:dyDescent="0.3">
      <c r="J70" s="30">
        <v>68</v>
      </c>
      <c r="K70" s="36" t="s">
        <v>700</v>
      </c>
    </row>
    <row r="71" spans="10:11" x14ac:dyDescent="0.3">
      <c r="J71" s="30">
        <v>69</v>
      </c>
      <c r="K71" s="36" t="s">
        <v>1285</v>
      </c>
    </row>
    <row r="72" spans="10:11" x14ac:dyDescent="0.3">
      <c r="J72" s="30">
        <v>70</v>
      </c>
      <c r="K72" s="36" t="s">
        <v>293</v>
      </c>
    </row>
    <row r="73" spans="10:11" x14ac:dyDescent="0.3">
      <c r="J73" s="30">
        <v>71</v>
      </c>
      <c r="K73" s="36" t="s">
        <v>334</v>
      </c>
    </row>
    <row r="74" spans="10:11" x14ac:dyDescent="0.3">
      <c r="J74" s="30">
        <v>72</v>
      </c>
      <c r="K74" s="36" t="s">
        <v>388</v>
      </c>
    </row>
    <row r="75" spans="10:11" x14ac:dyDescent="0.3">
      <c r="J75" s="30">
        <v>73</v>
      </c>
      <c r="K75" s="36" t="s">
        <v>746</v>
      </c>
    </row>
    <row r="76" spans="10:11" x14ac:dyDescent="0.3">
      <c r="J76" s="30">
        <v>74</v>
      </c>
      <c r="K76" s="36" t="s">
        <v>479</v>
      </c>
    </row>
    <row r="77" spans="10:11" x14ac:dyDescent="0.3">
      <c r="J77" s="30">
        <v>75</v>
      </c>
      <c r="K77" s="36" t="s">
        <v>1019</v>
      </c>
    </row>
    <row r="78" spans="10:11" x14ac:dyDescent="0.3">
      <c r="J78" s="30">
        <v>76</v>
      </c>
      <c r="K78" s="36" t="s">
        <v>892</v>
      </c>
    </row>
    <row r="79" spans="10:11" x14ac:dyDescent="0.3">
      <c r="J79" s="30">
        <v>77</v>
      </c>
      <c r="K79" s="36" t="s">
        <v>412</v>
      </c>
    </row>
    <row r="80" spans="10:11" x14ac:dyDescent="0.3">
      <c r="J80" s="30">
        <v>78</v>
      </c>
      <c r="K80" s="36" t="s">
        <v>825</v>
      </c>
    </row>
    <row r="81" spans="10:11" x14ac:dyDescent="0.3">
      <c r="J81" s="30">
        <v>79</v>
      </c>
      <c r="K81" s="36" t="s">
        <v>371</v>
      </c>
    </row>
    <row r="82" spans="10:11" x14ac:dyDescent="0.3">
      <c r="J82" s="30">
        <v>80</v>
      </c>
      <c r="K82" s="36" t="s">
        <v>801</v>
      </c>
    </row>
    <row r="83" spans="10:11" x14ac:dyDescent="0.3">
      <c r="J83" s="42"/>
      <c r="K83" s="43"/>
    </row>
    <row r="84" spans="10:11" x14ac:dyDescent="0.3">
      <c r="J84" s="42"/>
      <c r="K84" s="43"/>
    </row>
    <row r="85" spans="10:11" x14ac:dyDescent="0.3">
      <c r="J85" s="42"/>
      <c r="K85" s="43"/>
    </row>
    <row r="86" spans="10:11" x14ac:dyDescent="0.3">
      <c r="J86" s="42"/>
      <c r="K86" s="43"/>
    </row>
    <row r="87" spans="10:11" x14ac:dyDescent="0.3">
      <c r="J87" s="42"/>
      <c r="K87" s="43"/>
    </row>
    <row r="88" spans="10:11" x14ac:dyDescent="0.3">
      <c r="J88" s="42"/>
      <c r="K88" s="43"/>
    </row>
    <row r="89" spans="10:11" x14ac:dyDescent="0.3">
      <c r="J89" s="42"/>
      <c r="K89" s="43"/>
    </row>
    <row r="90" spans="10:11" x14ac:dyDescent="0.3">
      <c r="J90" s="42"/>
      <c r="K90" s="43"/>
    </row>
    <row r="91" spans="10:11" x14ac:dyDescent="0.3">
      <c r="J91" s="42"/>
      <c r="K91" s="43"/>
    </row>
    <row r="92" spans="10:11" x14ac:dyDescent="0.3">
      <c r="J92" s="42"/>
      <c r="K92" s="43"/>
    </row>
    <row r="93" spans="10:11" x14ac:dyDescent="0.3">
      <c r="J93" s="42"/>
      <c r="K93" s="43"/>
    </row>
    <row r="94" spans="10:11" x14ac:dyDescent="0.3">
      <c r="J94" s="42"/>
      <c r="K94" s="43"/>
    </row>
    <row r="95" spans="10:11" x14ac:dyDescent="0.3">
      <c r="J95" s="42"/>
      <c r="K95" s="43"/>
    </row>
    <row r="96" spans="10:11" x14ac:dyDescent="0.3">
      <c r="J96" s="42"/>
      <c r="K96" s="43"/>
    </row>
    <row r="97" spans="10:11" x14ac:dyDescent="0.3">
      <c r="J97" s="42"/>
      <c r="K97" s="43"/>
    </row>
    <row r="98" spans="10:11" x14ac:dyDescent="0.3">
      <c r="J98" s="42"/>
      <c r="K98" s="43"/>
    </row>
    <row r="99" spans="10:11" x14ac:dyDescent="0.3">
      <c r="J99" s="42"/>
      <c r="K99" s="43"/>
    </row>
    <row r="100" spans="10:11" x14ac:dyDescent="0.3">
      <c r="J100" s="42"/>
      <c r="K100" s="43"/>
    </row>
    <row r="101" spans="10:11" x14ac:dyDescent="0.3">
      <c r="J101" s="42"/>
      <c r="K101" s="43"/>
    </row>
    <row r="102" spans="10:11" x14ac:dyDescent="0.3">
      <c r="J102" s="42"/>
      <c r="K102" s="44"/>
    </row>
    <row r="103" spans="10:11" x14ac:dyDescent="0.3">
      <c r="J103" s="42"/>
      <c r="K103" s="43"/>
    </row>
    <row r="104" spans="10:11" x14ac:dyDescent="0.3">
      <c r="J104" s="42"/>
      <c r="K104" s="43"/>
    </row>
    <row r="105" spans="10:11" x14ac:dyDescent="0.3">
      <c r="J105" s="42"/>
      <c r="K105" s="43"/>
    </row>
  </sheetData>
  <hyperlinks>
    <hyperlink ref="K11" r:id="rId1" display="https://www.paginasamarillas.com.co/empresas/colegio-fesutrac/popayan-15386323"/>
    <hyperlink ref="K57" r:id="rId2" display="https://es-la.facebook.com/pages/category/College---University/Instituto-de-Ense%C3%B1anza-y-Capacitac%C3%B3n-T%C3%A9cnica-del-Cauca-IDECT-217294438303159/"/>
  </hyperlinks>
  <pageMargins left="0.7" right="0.7" top="0.75" bottom="0.75" header="0.3" footer="0.3"/>
  <pageSetup paperSize="9" orientation="portrait"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10"/>
  <sheetViews>
    <sheetView workbookViewId="0"/>
  </sheetViews>
  <sheetFormatPr baseColWidth="10" defaultRowHeight="15" x14ac:dyDescent="0.25"/>
  <cols>
    <col min="1" max="1" width="16.5703125" customWidth="1"/>
    <col min="2" max="2" width="4.7109375" bestFit="1" customWidth="1"/>
    <col min="3" max="3" width="5.42578125" customWidth="1"/>
  </cols>
  <sheetData>
    <row r="1" spans="1:4" x14ac:dyDescent="0.25">
      <c r="A1" t="s">
        <v>1142</v>
      </c>
    </row>
    <row r="3" spans="1:4" x14ac:dyDescent="0.25">
      <c r="A3" s="46" t="s">
        <v>1392</v>
      </c>
      <c r="B3" t="s">
        <v>1376</v>
      </c>
      <c r="D3" t="s">
        <v>1375</v>
      </c>
    </row>
    <row r="4" spans="1:4" x14ac:dyDescent="0.25">
      <c r="A4" s="47" t="s">
        <v>176</v>
      </c>
      <c r="B4" s="48">
        <v>25</v>
      </c>
      <c r="C4">
        <v>25</v>
      </c>
      <c r="D4" s="56">
        <f>C4/$C$7</f>
        <v>0.24271844660194175</v>
      </c>
    </row>
    <row r="5" spans="1:4" x14ac:dyDescent="0.25">
      <c r="A5" s="47" t="s">
        <v>431</v>
      </c>
      <c r="B5" s="48">
        <v>4</v>
      </c>
      <c r="C5">
        <v>4</v>
      </c>
      <c r="D5" s="56">
        <f t="shared" ref="D5:D6" si="0">C5/$C$7</f>
        <v>3.8834951456310676E-2</v>
      </c>
    </row>
    <row r="6" spans="1:4" x14ac:dyDescent="0.25">
      <c r="A6" s="47" t="s">
        <v>165</v>
      </c>
      <c r="B6" s="48">
        <v>74</v>
      </c>
      <c r="C6">
        <v>74</v>
      </c>
      <c r="D6" s="56">
        <f t="shared" si="0"/>
        <v>0.71844660194174759</v>
      </c>
    </row>
    <row r="7" spans="1:4" x14ac:dyDescent="0.25">
      <c r="A7" s="47" t="s">
        <v>1364</v>
      </c>
      <c r="B7" s="48">
        <v>103</v>
      </c>
      <c r="C7">
        <v>103</v>
      </c>
      <c r="D7" s="56"/>
    </row>
    <row r="8" spans="1:4" x14ac:dyDescent="0.25">
      <c r="D8" s="56"/>
    </row>
    <row r="9" spans="1:4" x14ac:dyDescent="0.25">
      <c r="D9" s="56"/>
    </row>
    <row r="10" spans="1:4" x14ac:dyDescent="0.25">
      <c r="D10" s="56"/>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8"/>
  <sheetViews>
    <sheetView workbookViewId="0">
      <selection activeCell="A6" sqref="A6"/>
    </sheetView>
  </sheetViews>
  <sheetFormatPr baseColWidth="10" defaultRowHeight="15" x14ac:dyDescent="0.25"/>
  <cols>
    <col min="1" max="1" width="51.85546875" customWidth="1"/>
    <col min="2" max="2" width="16.140625" customWidth="1"/>
  </cols>
  <sheetData>
    <row r="1" spans="1:3" x14ac:dyDescent="0.25">
      <c r="A1" t="s">
        <v>7</v>
      </c>
    </row>
    <row r="3" spans="1:3" x14ac:dyDescent="0.25">
      <c r="A3" s="49" t="s">
        <v>1400</v>
      </c>
      <c r="B3" s="49" t="s">
        <v>1376</v>
      </c>
      <c r="C3" s="49" t="s">
        <v>1375</v>
      </c>
    </row>
    <row r="4" spans="1:3" ht="30" x14ac:dyDescent="0.25">
      <c r="A4" s="87" t="s">
        <v>1163</v>
      </c>
      <c r="B4">
        <v>78</v>
      </c>
      <c r="C4" s="56">
        <f>B4/$B$8</f>
        <v>0.75728155339805825</v>
      </c>
    </row>
    <row r="5" spans="1:3" ht="30" x14ac:dyDescent="0.25">
      <c r="A5" s="87" t="s">
        <v>147</v>
      </c>
      <c r="B5">
        <v>57</v>
      </c>
      <c r="C5" s="56">
        <f t="shared" ref="C5:C7" si="0">B5/$B$8</f>
        <v>0.55339805825242716</v>
      </c>
    </row>
    <row r="6" spans="1:3" ht="30" x14ac:dyDescent="0.25">
      <c r="A6" s="87" t="s">
        <v>148</v>
      </c>
      <c r="B6">
        <v>37</v>
      </c>
      <c r="C6" s="56">
        <f t="shared" si="0"/>
        <v>0.35922330097087379</v>
      </c>
    </row>
    <row r="7" spans="1:3" x14ac:dyDescent="0.25">
      <c r="A7" s="47" t="s">
        <v>95</v>
      </c>
      <c r="B7">
        <v>7</v>
      </c>
      <c r="C7" s="56">
        <f t="shared" si="0"/>
        <v>6.7961165048543687E-2</v>
      </c>
    </row>
    <row r="8" spans="1:3" x14ac:dyDescent="0.25">
      <c r="A8" s="67" t="s">
        <v>1364</v>
      </c>
      <c r="B8" s="68">
        <v>103</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8"/>
  <sheetViews>
    <sheetView workbookViewId="0">
      <selection activeCell="A4" sqref="A4"/>
    </sheetView>
  </sheetViews>
  <sheetFormatPr baseColWidth="10" defaultRowHeight="15" x14ac:dyDescent="0.25"/>
  <cols>
    <col min="1" max="1" width="23.85546875" bestFit="1" customWidth="1"/>
    <col min="2" max="2" width="6.85546875" customWidth="1"/>
    <col min="3" max="3" width="5.5703125" customWidth="1"/>
    <col min="7" max="7" width="19" bestFit="1" customWidth="1"/>
  </cols>
  <sheetData>
    <row r="1" spans="1:8" x14ac:dyDescent="0.25">
      <c r="A1" t="s">
        <v>1141</v>
      </c>
    </row>
    <row r="3" spans="1:8" x14ac:dyDescent="0.25">
      <c r="A3" s="49" t="s">
        <v>1400</v>
      </c>
      <c r="B3" s="53" t="s">
        <v>1376</v>
      </c>
      <c r="C3" s="53" t="s">
        <v>1375</v>
      </c>
      <c r="F3">
        <v>1</v>
      </c>
      <c r="G3" t="s">
        <v>1408</v>
      </c>
      <c r="H3">
        <v>28</v>
      </c>
    </row>
    <row r="4" spans="1:8" x14ac:dyDescent="0.25">
      <c r="A4" s="47" t="s">
        <v>211</v>
      </c>
      <c r="B4" s="55">
        <v>25</v>
      </c>
      <c r="C4" s="56">
        <f>B4/$B$7</f>
        <v>0.24271844660194175</v>
      </c>
      <c r="E4" s="51">
        <f>C4+C5</f>
        <v>0.73786407766990292</v>
      </c>
      <c r="F4">
        <v>2</v>
      </c>
      <c r="G4" t="s">
        <v>1409</v>
      </c>
      <c r="H4">
        <v>14</v>
      </c>
    </row>
    <row r="5" spans="1:8" x14ac:dyDescent="0.25">
      <c r="A5" s="47" t="s">
        <v>171</v>
      </c>
      <c r="B5" s="55">
        <v>51</v>
      </c>
      <c r="C5" s="56">
        <f t="shared" ref="C5:C6" si="0">B5/$B$7</f>
        <v>0.49514563106796117</v>
      </c>
      <c r="F5">
        <v>3</v>
      </c>
      <c r="G5" t="s">
        <v>1410</v>
      </c>
      <c r="H5">
        <v>5</v>
      </c>
    </row>
    <row r="6" spans="1:8" x14ac:dyDescent="0.25">
      <c r="A6" s="47" t="s">
        <v>151</v>
      </c>
      <c r="B6" s="55">
        <v>20</v>
      </c>
      <c r="C6" s="56">
        <f t="shared" si="0"/>
        <v>0.1941747572815534</v>
      </c>
      <c r="F6">
        <v>4</v>
      </c>
      <c r="G6" t="s">
        <v>1411</v>
      </c>
      <c r="H6">
        <v>1</v>
      </c>
    </row>
    <row r="7" spans="1:8" x14ac:dyDescent="0.25">
      <c r="A7" s="67" t="s">
        <v>1364</v>
      </c>
      <c r="B7" s="69">
        <v>103</v>
      </c>
      <c r="C7" s="55"/>
      <c r="F7">
        <v>5</v>
      </c>
      <c r="G7" t="s">
        <v>1412</v>
      </c>
      <c r="H7">
        <v>6</v>
      </c>
    </row>
    <row r="8" spans="1:8" x14ac:dyDescent="0.25">
      <c r="F8">
        <v>6</v>
      </c>
      <c r="G8" t="s">
        <v>1413</v>
      </c>
      <c r="H8">
        <v>55</v>
      </c>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
  <sheetViews>
    <sheetView workbookViewId="0">
      <selection activeCell="F15" sqref="F15"/>
    </sheetView>
  </sheetViews>
  <sheetFormatPr baseColWidth="10" defaultRowHeight="15" x14ac:dyDescent="0.25"/>
  <cols>
    <col min="1" max="1" width="23.85546875" bestFit="1" customWidth="1"/>
  </cols>
  <sheetData>
    <row r="1" spans="1:5" x14ac:dyDescent="0.25">
      <c r="A1" t="s">
        <v>9</v>
      </c>
    </row>
    <row r="3" spans="1:5" x14ac:dyDescent="0.25">
      <c r="A3" s="49" t="s">
        <v>1400</v>
      </c>
      <c r="B3" s="49" t="s">
        <v>1376</v>
      </c>
      <c r="C3" s="53" t="s">
        <v>1375</v>
      </c>
    </row>
    <row r="4" spans="1:5" x14ac:dyDescent="0.25">
      <c r="A4" s="47" t="s">
        <v>152</v>
      </c>
      <c r="B4" s="48">
        <v>82</v>
      </c>
      <c r="C4" s="56">
        <f>B4/$B$10</f>
        <v>0.79611650485436891</v>
      </c>
    </row>
    <row r="5" spans="1:5" x14ac:dyDescent="0.25">
      <c r="A5" s="47" t="s">
        <v>153</v>
      </c>
      <c r="B5" s="48">
        <v>55</v>
      </c>
      <c r="C5" s="56">
        <f t="shared" ref="C5:C9" si="0">B5/$B$10</f>
        <v>0.53398058252427183</v>
      </c>
    </row>
    <row r="6" spans="1:5" x14ac:dyDescent="0.25">
      <c r="A6" s="47" t="s">
        <v>154</v>
      </c>
      <c r="B6" s="48">
        <v>40</v>
      </c>
      <c r="C6" s="56">
        <f t="shared" si="0"/>
        <v>0.38834951456310679</v>
      </c>
    </row>
    <row r="7" spans="1:5" x14ac:dyDescent="0.25">
      <c r="A7" s="47" t="s">
        <v>155</v>
      </c>
      <c r="B7" s="48">
        <v>31</v>
      </c>
      <c r="C7" s="56">
        <f t="shared" si="0"/>
        <v>0.30097087378640774</v>
      </c>
    </row>
    <row r="8" spans="1:5" x14ac:dyDescent="0.25">
      <c r="A8" s="47" t="s">
        <v>156</v>
      </c>
      <c r="B8" s="48">
        <v>13</v>
      </c>
      <c r="C8" s="56">
        <f t="shared" si="0"/>
        <v>0.12621359223300971</v>
      </c>
    </row>
    <row r="9" spans="1:5" x14ac:dyDescent="0.25">
      <c r="A9" s="47" t="s">
        <v>95</v>
      </c>
      <c r="B9" s="48">
        <v>2</v>
      </c>
      <c r="C9" s="56">
        <f t="shared" si="0"/>
        <v>1.9417475728155338E-2</v>
      </c>
    </row>
    <row r="10" spans="1:5" x14ac:dyDescent="0.25">
      <c r="A10" s="67" t="s">
        <v>1364</v>
      </c>
      <c r="B10" s="68">
        <v>103</v>
      </c>
    </row>
    <row r="15" spans="1:5" x14ac:dyDescent="0.25">
      <c r="C15" t="s">
        <v>1405</v>
      </c>
      <c r="D15" s="82">
        <v>37132</v>
      </c>
      <c r="E15" s="50">
        <f>D15/$D$17</f>
        <v>0.72629828850855749</v>
      </c>
    </row>
    <row r="16" spans="1:5" x14ac:dyDescent="0.25">
      <c r="C16" t="s">
        <v>200</v>
      </c>
      <c r="D16" s="82">
        <v>13993</v>
      </c>
      <c r="E16" s="50">
        <f>D16/$D$17</f>
        <v>0.27370171149144257</v>
      </c>
    </row>
    <row r="17" spans="3:5" x14ac:dyDescent="0.25">
      <c r="D17" s="82">
        <f>SUM(D15:D16)</f>
        <v>51125</v>
      </c>
    </row>
    <row r="19" spans="3:5" x14ac:dyDescent="0.25">
      <c r="C19" t="s">
        <v>1406</v>
      </c>
      <c r="D19" s="82">
        <v>25261</v>
      </c>
      <c r="E19" s="50">
        <f>D19/$D$21</f>
        <v>0.49410268948655256</v>
      </c>
    </row>
    <row r="20" spans="3:5" x14ac:dyDescent="0.25">
      <c r="C20" t="s">
        <v>1407</v>
      </c>
      <c r="D20" s="82">
        <v>25864</v>
      </c>
      <c r="E20" s="50">
        <f>D20/$D$21</f>
        <v>0.50589731051344744</v>
      </c>
    </row>
    <row r="21" spans="3:5" x14ac:dyDescent="0.25">
      <c r="D21" s="83">
        <f>SUM(D19:D20)</f>
        <v>51125</v>
      </c>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6"/>
  <sheetViews>
    <sheetView workbookViewId="0">
      <selection activeCell="C11" sqref="C11"/>
    </sheetView>
  </sheetViews>
  <sheetFormatPr baseColWidth="10" defaultRowHeight="15" x14ac:dyDescent="0.25"/>
  <cols>
    <col min="1" max="1" width="27.85546875" customWidth="1"/>
    <col min="2" max="2" width="8.28515625" customWidth="1"/>
    <col min="3" max="3" width="8.85546875" customWidth="1"/>
    <col min="4" max="4" width="10.85546875" customWidth="1"/>
    <col min="5" max="5" width="11.7109375" bestFit="1" customWidth="1"/>
  </cols>
  <sheetData>
    <row r="2" spans="1:5" ht="14.45" customHeight="1" x14ac:dyDescent="0.25">
      <c r="A2" s="4"/>
      <c r="B2" s="111" t="s">
        <v>1147</v>
      </c>
      <c r="C2" s="111"/>
      <c r="D2" s="111"/>
      <c r="E2" s="112" t="s">
        <v>1364</v>
      </c>
    </row>
    <row r="3" spans="1:5" ht="45" x14ac:dyDescent="0.25">
      <c r="A3" s="70" t="s">
        <v>1313</v>
      </c>
      <c r="B3" s="54" t="s">
        <v>176</v>
      </c>
      <c r="C3" s="54" t="s">
        <v>431</v>
      </c>
      <c r="D3" s="54" t="s">
        <v>165</v>
      </c>
      <c r="E3" s="113"/>
    </row>
    <row r="4" spans="1:5" x14ac:dyDescent="0.25">
      <c r="A4" s="75" t="s">
        <v>114</v>
      </c>
      <c r="B4" s="17">
        <v>1</v>
      </c>
      <c r="C4" s="17">
        <v>2</v>
      </c>
      <c r="D4" s="17">
        <v>61</v>
      </c>
      <c r="E4" s="75">
        <v>64</v>
      </c>
    </row>
    <row r="5" spans="1:5" x14ac:dyDescent="0.25">
      <c r="A5" s="75" t="s">
        <v>431</v>
      </c>
      <c r="B5" s="17">
        <v>3</v>
      </c>
      <c r="C5" s="17">
        <v>1</v>
      </c>
      <c r="D5" s="17">
        <v>35</v>
      </c>
      <c r="E5" s="75">
        <v>39</v>
      </c>
    </row>
    <row r="6" spans="1:5" x14ac:dyDescent="0.25">
      <c r="A6" s="76" t="s">
        <v>1364</v>
      </c>
      <c r="B6" s="75">
        <v>4</v>
      </c>
      <c r="C6" s="75">
        <v>3</v>
      </c>
      <c r="D6" s="75">
        <v>96</v>
      </c>
      <c r="E6" s="75">
        <v>103</v>
      </c>
    </row>
  </sheetData>
  <mergeCells count="2">
    <mergeCell ref="B2:D2"/>
    <mergeCell ref="E2:E3"/>
  </mergeCell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workbookViewId="0">
      <selection activeCell="F7" sqref="F7"/>
    </sheetView>
  </sheetViews>
  <sheetFormatPr baseColWidth="10" defaultRowHeight="15" x14ac:dyDescent="0.25"/>
  <cols>
    <col min="1" max="1" width="11.5703125" customWidth="1"/>
    <col min="2" max="2" width="33.85546875" customWidth="1"/>
    <col min="3" max="3" width="32" customWidth="1"/>
    <col min="4" max="4" width="7.5703125" customWidth="1"/>
    <col min="5" max="14" width="10.85546875" customWidth="1"/>
    <col min="15" max="15" width="11.7109375" bestFit="1" customWidth="1"/>
  </cols>
  <sheetData>
    <row r="1" spans="1:6" x14ac:dyDescent="0.25">
      <c r="A1" t="s">
        <v>1403</v>
      </c>
    </row>
    <row r="3" spans="1:6" x14ac:dyDescent="0.25">
      <c r="B3" s="49"/>
      <c r="C3" s="64" t="s">
        <v>1402</v>
      </c>
    </row>
    <row r="4" spans="1:6" ht="14.45" customHeight="1" x14ac:dyDescent="0.25">
      <c r="A4" s="112" t="s">
        <v>5</v>
      </c>
      <c r="B4" s="47" t="s">
        <v>116</v>
      </c>
      <c r="C4" s="4">
        <v>23</v>
      </c>
      <c r="D4" s="79">
        <f>C4/$C$17</f>
        <v>0.359375</v>
      </c>
    </row>
    <row r="5" spans="1:6" x14ac:dyDescent="0.25">
      <c r="A5" s="112"/>
      <c r="B5" s="47" t="s">
        <v>117</v>
      </c>
      <c r="C5" s="4">
        <v>19</v>
      </c>
      <c r="D5" s="79">
        <f t="shared" ref="D5:D16" si="0">C5/$C$17</f>
        <v>0.296875</v>
      </c>
    </row>
    <row r="6" spans="1:6" x14ac:dyDescent="0.25">
      <c r="A6" s="112"/>
      <c r="B6" s="47" t="s">
        <v>118</v>
      </c>
      <c r="C6" s="4">
        <v>13</v>
      </c>
      <c r="D6" s="50">
        <f t="shared" si="0"/>
        <v>0.203125</v>
      </c>
    </row>
    <row r="7" spans="1:6" x14ac:dyDescent="0.25">
      <c r="A7" s="112"/>
      <c r="B7" s="47" t="s">
        <v>119</v>
      </c>
      <c r="C7" s="4">
        <v>19</v>
      </c>
      <c r="D7" s="79">
        <f t="shared" si="0"/>
        <v>0.296875</v>
      </c>
      <c r="F7" s="51">
        <f>D7+D12+D6</f>
        <v>0.78125</v>
      </c>
    </row>
    <row r="8" spans="1:6" x14ac:dyDescent="0.25">
      <c r="A8" s="112"/>
      <c r="B8" s="47" t="s">
        <v>120</v>
      </c>
      <c r="C8" s="4">
        <v>18</v>
      </c>
      <c r="D8" s="50">
        <f t="shared" si="0"/>
        <v>0.28125</v>
      </c>
    </row>
    <row r="9" spans="1:6" x14ac:dyDescent="0.25">
      <c r="A9" s="112"/>
      <c r="B9" s="47" t="s">
        <v>121</v>
      </c>
      <c r="C9" s="4">
        <v>14</v>
      </c>
      <c r="D9" s="50">
        <f t="shared" si="0"/>
        <v>0.21875</v>
      </c>
    </row>
    <row r="10" spans="1:6" x14ac:dyDescent="0.25">
      <c r="A10" s="112"/>
      <c r="B10" s="47" t="s">
        <v>122</v>
      </c>
      <c r="C10" s="4">
        <v>15</v>
      </c>
      <c r="D10" s="50">
        <f t="shared" si="0"/>
        <v>0.234375</v>
      </c>
    </row>
    <row r="11" spans="1:6" x14ac:dyDescent="0.25">
      <c r="A11" s="112"/>
      <c r="B11" s="47" t="s">
        <v>123</v>
      </c>
      <c r="C11" s="4">
        <v>18</v>
      </c>
      <c r="D11" s="50">
        <f t="shared" si="0"/>
        <v>0.28125</v>
      </c>
    </row>
    <row r="12" spans="1:6" x14ac:dyDescent="0.25">
      <c r="A12" s="112"/>
      <c r="B12" s="47" t="s">
        <v>124</v>
      </c>
      <c r="C12" s="4">
        <v>18</v>
      </c>
      <c r="D12" s="50">
        <f t="shared" si="0"/>
        <v>0.28125</v>
      </c>
    </row>
    <row r="13" spans="1:6" x14ac:dyDescent="0.25">
      <c r="A13" s="112"/>
      <c r="B13" s="47" t="s">
        <v>125</v>
      </c>
      <c r="C13" s="4">
        <v>18</v>
      </c>
      <c r="D13" s="50">
        <f t="shared" si="0"/>
        <v>0.28125</v>
      </c>
    </row>
    <row r="14" spans="1:6" x14ac:dyDescent="0.25">
      <c r="A14" s="112"/>
      <c r="B14" s="47" t="s">
        <v>126</v>
      </c>
      <c r="C14" s="4">
        <v>15</v>
      </c>
      <c r="D14" s="50">
        <f t="shared" si="0"/>
        <v>0.234375</v>
      </c>
    </row>
    <row r="15" spans="1:6" x14ac:dyDescent="0.25">
      <c r="A15" s="112"/>
      <c r="B15" s="47" t="s">
        <v>127</v>
      </c>
      <c r="C15" s="4">
        <v>26</v>
      </c>
      <c r="D15" s="79">
        <f t="shared" si="0"/>
        <v>0.40625</v>
      </c>
    </row>
    <row r="16" spans="1:6" x14ac:dyDescent="0.25">
      <c r="A16" s="111"/>
      <c r="B16" s="47" t="s">
        <v>95</v>
      </c>
      <c r="C16" s="4">
        <v>8</v>
      </c>
      <c r="D16" s="50">
        <f t="shared" si="0"/>
        <v>0.125</v>
      </c>
    </row>
    <row r="17" spans="3:3" x14ac:dyDescent="0.25">
      <c r="C17">
        <v>64</v>
      </c>
    </row>
  </sheetData>
  <mergeCells count="1">
    <mergeCell ref="A4:A16"/>
  </mergeCell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workbookViewId="0">
      <selection activeCell="C16" sqref="C16"/>
    </sheetView>
  </sheetViews>
  <sheetFormatPr baseColWidth="10" defaultRowHeight="15" x14ac:dyDescent="0.25"/>
  <cols>
    <col min="1" max="1" width="11.7109375" customWidth="1"/>
    <col min="2" max="2" width="27.85546875" customWidth="1"/>
    <col min="3" max="3" width="16.85546875" customWidth="1"/>
    <col min="4" max="4" width="8.85546875" customWidth="1"/>
    <col min="5" max="5" width="10.85546875" customWidth="1"/>
    <col min="6" max="6" width="11.7109375" bestFit="1" customWidth="1"/>
  </cols>
  <sheetData>
    <row r="1" spans="1:4" ht="45" x14ac:dyDescent="0.25">
      <c r="C1" s="70" t="s">
        <v>1404</v>
      </c>
    </row>
    <row r="2" spans="1:4" ht="14.45" customHeight="1" x14ac:dyDescent="0.25">
      <c r="A2" s="114" t="s">
        <v>2</v>
      </c>
      <c r="B2" t="s">
        <v>100</v>
      </c>
      <c r="C2" s="55">
        <v>12</v>
      </c>
      <c r="D2" s="56">
        <f>C2/$C$8</f>
        <v>0.36363636363636365</v>
      </c>
    </row>
    <row r="3" spans="1:4" x14ac:dyDescent="0.25">
      <c r="A3" s="114"/>
      <c r="B3" t="s">
        <v>101</v>
      </c>
      <c r="C3" s="55">
        <v>12</v>
      </c>
      <c r="D3" s="56">
        <f t="shared" ref="D3:D7" si="0">C3/$C$8</f>
        <v>0.36363636363636365</v>
      </c>
    </row>
    <row r="4" spans="1:4" x14ac:dyDescent="0.25">
      <c r="A4" s="114"/>
      <c r="B4" t="s">
        <v>102</v>
      </c>
      <c r="C4" s="55">
        <v>12</v>
      </c>
      <c r="D4" s="56">
        <f t="shared" si="0"/>
        <v>0.36363636363636365</v>
      </c>
    </row>
    <row r="5" spans="1:4" x14ac:dyDescent="0.25">
      <c r="A5" s="114"/>
      <c r="B5" t="s">
        <v>103</v>
      </c>
      <c r="C5" s="55">
        <v>5</v>
      </c>
      <c r="D5" s="56">
        <f t="shared" si="0"/>
        <v>0.15151515151515152</v>
      </c>
    </row>
    <row r="6" spans="1:4" x14ac:dyDescent="0.25">
      <c r="A6" s="114"/>
      <c r="B6" t="s">
        <v>104</v>
      </c>
      <c r="C6" s="55">
        <v>10</v>
      </c>
      <c r="D6" s="56">
        <f t="shared" si="0"/>
        <v>0.30303030303030304</v>
      </c>
    </row>
    <row r="7" spans="1:4" x14ac:dyDescent="0.25">
      <c r="A7" s="115"/>
      <c r="B7" t="s">
        <v>105</v>
      </c>
      <c r="C7" s="55">
        <v>10</v>
      </c>
      <c r="D7" s="56">
        <f t="shared" si="0"/>
        <v>0.30303030303030304</v>
      </c>
    </row>
    <row r="8" spans="1:4" x14ac:dyDescent="0.25">
      <c r="B8" s="49" t="s">
        <v>1374</v>
      </c>
      <c r="C8" s="55">
        <v>33</v>
      </c>
      <c r="D8" s="51"/>
    </row>
  </sheetData>
  <mergeCells count="1">
    <mergeCell ref="A2:A7"/>
  </mergeCell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7"/>
  <sheetViews>
    <sheetView workbookViewId="0">
      <selection activeCell="B18" sqref="B18"/>
    </sheetView>
  </sheetViews>
  <sheetFormatPr baseColWidth="10" defaultRowHeight="15" x14ac:dyDescent="0.25"/>
  <cols>
    <col min="1" max="1" width="13.5703125" bestFit="1" customWidth="1"/>
  </cols>
  <sheetData>
    <row r="2" spans="1:2" x14ac:dyDescent="0.25">
      <c r="A2" s="49" t="s">
        <v>1381</v>
      </c>
      <c r="B2" s="49" t="s">
        <v>1376</v>
      </c>
    </row>
    <row r="3" spans="1:2" x14ac:dyDescent="0.25">
      <c r="A3" t="s">
        <v>107</v>
      </c>
      <c r="B3">
        <v>73</v>
      </c>
    </row>
    <row r="4" spans="1:2" x14ac:dyDescent="0.25">
      <c r="A4" t="s">
        <v>108</v>
      </c>
      <c r="B4">
        <v>46</v>
      </c>
    </row>
    <row r="5" spans="1:2" x14ac:dyDescent="0.25">
      <c r="A5" t="s">
        <v>109</v>
      </c>
      <c r="B5">
        <v>18</v>
      </c>
    </row>
    <row r="6" spans="1:2" x14ac:dyDescent="0.25">
      <c r="A6" t="s">
        <v>110</v>
      </c>
      <c r="B6">
        <v>23</v>
      </c>
    </row>
    <row r="7" spans="1:2" x14ac:dyDescent="0.25">
      <c r="B7">
        <v>103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CJ107"/>
  <sheetViews>
    <sheetView showGridLines="0" tabSelected="1" zoomScale="110" zoomScaleNormal="110" workbookViewId="0">
      <pane xSplit="1" ySplit="4" topLeftCell="B5" activePane="bottomRight" state="frozen"/>
      <selection pane="topRight" activeCell="B1" sqref="B1"/>
      <selection pane="bottomLeft" activeCell="A5" sqref="A5"/>
      <selection pane="bottomRight" activeCell="CJ3" sqref="A3:CJ3"/>
    </sheetView>
  </sheetViews>
  <sheetFormatPr baseColWidth="10" defaultColWidth="11.42578125" defaultRowHeight="16.5" x14ac:dyDescent="0.3"/>
  <cols>
    <col min="1" max="1" width="3.85546875" style="1" customWidth="1"/>
    <col min="2" max="2" width="11.42578125" style="1"/>
    <col min="3" max="3" width="11.140625" style="1" bestFit="1" customWidth="1"/>
    <col min="4" max="4" width="18.140625" style="1" customWidth="1"/>
    <col min="5" max="5" width="11.42578125" style="1"/>
    <col min="6" max="6" width="23.28515625" style="1" customWidth="1"/>
    <col min="7" max="7" width="15.7109375" style="1" customWidth="1"/>
    <col min="8" max="8" width="21.140625" style="1" customWidth="1"/>
    <col min="9" max="9" width="17.5703125" style="1" customWidth="1"/>
    <col min="10" max="10" width="31.85546875" style="1" customWidth="1"/>
    <col min="11" max="11" width="28.28515625" style="1" customWidth="1"/>
    <col min="12" max="12" width="30.85546875" style="1" customWidth="1"/>
    <col min="13" max="13" width="29.5703125" style="1" customWidth="1"/>
    <col min="14" max="14" width="28.85546875" style="1" customWidth="1"/>
    <col min="15" max="15" width="21.28515625" style="1" customWidth="1"/>
    <col min="16" max="16" width="16.7109375" style="1" bestFit="1" customWidth="1"/>
    <col min="17" max="17" width="22.85546875" style="1" customWidth="1"/>
    <col min="18" max="18" width="23.140625" style="1" customWidth="1"/>
    <col min="19" max="19" width="23.28515625" style="1" customWidth="1"/>
    <col min="20" max="20" width="22.42578125" style="1" customWidth="1"/>
    <col min="21" max="21" width="24" style="1" customWidth="1"/>
    <col min="22" max="22" width="22.28515625" style="1" customWidth="1"/>
    <col min="23" max="23" width="25.140625" style="1" customWidth="1"/>
    <col min="24" max="24" width="23.42578125" style="1" customWidth="1"/>
    <col min="25" max="25" width="23.5703125" style="1" customWidth="1"/>
    <col min="26" max="26" width="22.85546875" style="1" customWidth="1"/>
    <col min="27" max="27" width="23.140625" style="1" customWidth="1"/>
    <col min="28" max="28" width="14.140625" style="1" customWidth="1"/>
    <col min="29" max="29" width="20.85546875" style="1" customWidth="1"/>
    <col min="30" max="30" width="20.5703125" style="1" customWidth="1"/>
    <col min="31" max="31" width="19.28515625" style="1" customWidth="1"/>
    <col min="32" max="32" width="20.85546875" style="1" customWidth="1"/>
    <col min="33" max="34" width="20.7109375" style="1" customWidth="1"/>
    <col min="35" max="35" width="21.5703125" style="1" customWidth="1"/>
    <col min="36" max="36" width="21.28515625" style="1" customWidth="1"/>
    <col min="37" max="37" width="21" style="1" customWidth="1"/>
    <col min="38" max="38" width="22.140625" style="1" customWidth="1"/>
    <col min="39" max="39" width="20.85546875" style="1" customWidth="1"/>
    <col min="40" max="40" width="21" style="1" customWidth="1"/>
    <col min="41" max="41" width="20.7109375" style="1" customWidth="1"/>
    <col min="42" max="43" width="21.85546875" style="1" customWidth="1"/>
    <col min="44" max="44" width="20.5703125" style="1" customWidth="1"/>
    <col min="45" max="45" width="14.42578125" style="1" customWidth="1"/>
    <col min="46" max="46" width="59.7109375" style="1" customWidth="1"/>
    <col min="47" max="47" width="58.7109375" style="1" customWidth="1"/>
    <col min="48" max="48" width="59.42578125" style="1" customWidth="1"/>
    <col min="49" max="49" width="48.7109375" style="1" customWidth="1"/>
    <col min="50" max="51" width="46.5703125" style="1" customWidth="1"/>
    <col min="52" max="52" width="37.85546875" style="1" customWidth="1"/>
    <col min="53" max="53" width="35" style="1" customWidth="1"/>
    <col min="54" max="54" width="36.85546875" style="1" customWidth="1"/>
    <col min="55" max="55" width="21.42578125" style="1" customWidth="1"/>
    <col min="56" max="56" width="23" style="1" customWidth="1"/>
    <col min="57" max="57" width="42.42578125" style="1" customWidth="1"/>
    <col min="58" max="58" width="36.85546875" style="1" customWidth="1"/>
    <col min="59" max="59" width="35.85546875" style="1" customWidth="1"/>
    <col min="60" max="60" width="37" style="1" customWidth="1"/>
    <col min="61" max="61" width="33" style="1" customWidth="1"/>
    <col min="62" max="62" width="35" style="1" customWidth="1"/>
    <col min="63" max="63" width="33.5703125" style="1" customWidth="1"/>
    <col min="64" max="64" width="15.7109375" style="1" customWidth="1"/>
    <col min="65" max="65" width="49.42578125" style="1" customWidth="1"/>
    <col min="66" max="66" width="31.5703125" style="1" customWidth="1"/>
    <col min="67" max="67" width="46.140625" style="1" customWidth="1"/>
    <col min="68" max="68" width="35.5703125" style="1" customWidth="1"/>
    <col min="69" max="69" width="49.140625" style="1" customWidth="1"/>
    <col min="70" max="70" width="19" style="1" customWidth="1"/>
    <col min="71" max="71" width="34.140625" style="1" customWidth="1"/>
    <col min="72" max="72" width="38.42578125" style="1" customWidth="1"/>
    <col min="73" max="73" width="16.85546875" style="1" customWidth="1"/>
    <col min="74" max="74" width="54.42578125" style="1" customWidth="1"/>
    <col min="75" max="75" width="53.85546875" style="1" customWidth="1"/>
    <col min="76" max="76" width="55" style="1" customWidth="1"/>
    <col min="77" max="77" width="54.28515625" style="1" customWidth="1"/>
    <col min="78" max="78" width="10.5703125" style="1" customWidth="1"/>
    <col min="79" max="79" width="37.85546875" style="1" customWidth="1"/>
    <col min="80" max="80" width="30" style="1" customWidth="1"/>
    <col min="81" max="81" width="27.5703125" style="1" customWidth="1"/>
    <col min="82" max="82" width="45.7109375" style="1" customWidth="1"/>
    <col min="83" max="84" width="41.140625" style="1" customWidth="1"/>
    <col min="85" max="85" width="41.85546875" style="1" customWidth="1"/>
    <col min="86" max="86" width="41.5703125" style="1" customWidth="1"/>
    <col min="87" max="87" width="41.7109375" style="1" customWidth="1"/>
    <col min="88" max="88" width="16.42578125" style="1" customWidth="1"/>
    <col min="89" max="16384" width="11.42578125" style="1"/>
  </cols>
  <sheetData>
    <row r="1" spans="1:88" x14ac:dyDescent="0.3">
      <c r="B1" s="2" t="s">
        <v>1414</v>
      </c>
    </row>
    <row r="2" spans="1:88" ht="32.1" customHeight="1" x14ac:dyDescent="0.3">
      <c r="B2" s="2"/>
      <c r="C2" s="89"/>
      <c r="D2" s="89"/>
      <c r="E2" s="89"/>
      <c r="F2" s="89"/>
      <c r="G2" s="89"/>
      <c r="H2" s="89"/>
      <c r="I2" s="89"/>
      <c r="J2" s="45"/>
      <c r="K2" s="45"/>
      <c r="L2" s="45"/>
      <c r="M2" s="45"/>
      <c r="N2" s="45"/>
      <c r="O2" s="89"/>
      <c r="P2" s="89"/>
      <c r="Q2" s="89"/>
      <c r="R2" s="110"/>
      <c r="S2" s="110"/>
      <c r="T2" s="110"/>
      <c r="U2" s="110"/>
      <c r="V2" s="110"/>
      <c r="W2" s="110"/>
      <c r="X2" s="110"/>
      <c r="Y2" s="110"/>
      <c r="Z2" s="110"/>
      <c r="AA2" s="110"/>
      <c r="AB2" s="110"/>
      <c r="AC2" s="108"/>
      <c r="AD2" s="108"/>
      <c r="AE2" s="108"/>
      <c r="AF2" s="108"/>
      <c r="AG2" s="108"/>
      <c r="AH2" s="108"/>
      <c r="AI2" s="108"/>
      <c r="AJ2" s="108"/>
      <c r="AK2" s="108"/>
      <c r="AL2" s="108"/>
      <c r="AM2" s="108"/>
      <c r="AN2" s="108"/>
      <c r="AO2" s="108"/>
      <c r="AP2" s="108"/>
      <c r="AQ2" s="108"/>
      <c r="AR2" s="108"/>
      <c r="AS2" s="108"/>
      <c r="AT2" s="89"/>
      <c r="AU2" s="89"/>
      <c r="AV2" s="89"/>
      <c r="AW2" s="89"/>
      <c r="AX2" s="89"/>
      <c r="AY2" s="89"/>
      <c r="AZ2" s="89"/>
      <c r="BA2" s="89"/>
      <c r="BB2" s="89"/>
      <c r="BC2" s="89"/>
      <c r="BD2" s="89"/>
      <c r="BE2" s="109"/>
      <c r="BF2" s="109"/>
      <c r="BG2" s="109"/>
      <c r="BH2" s="109"/>
      <c r="BI2" s="109"/>
      <c r="BJ2" s="109"/>
      <c r="BK2" s="109"/>
      <c r="BL2" s="109"/>
      <c r="BM2" s="89"/>
      <c r="BN2" s="89"/>
      <c r="BO2" s="89"/>
      <c r="BP2" s="89"/>
      <c r="BQ2" s="89"/>
      <c r="BR2" s="89"/>
      <c r="BS2" s="89"/>
      <c r="BT2" s="89"/>
      <c r="BU2" s="89"/>
      <c r="BV2" s="107"/>
      <c r="BW2" s="107"/>
      <c r="BX2" s="107"/>
      <c r="BY2" s="107"/>
      <c r="BZ2" s="107"/>
      <c r="CA2" s="110"/>
      <c r="CB2" s="110"/>
      <c r="CC2" s="110"/>
      <c r="CD2" s="108"/>
      <c r="CE2" s="108"/>
      <c r="CF2" s="108"/>
      <c r="CG2" s="108"/>
      <c r="CH2" s="108"/>
      <c r="CI2" s="108"/>
      <c r="CJ2" s="108"/>
    </row>
    <row r="3" spans="1:88" s="11" customFormat="1" ht="14.45" customHeight="1" x14ac:dyDescent="0.25">
      <c r="A3" s="9"/>
      <c r="B3" s="9">
        <v>1</v>
      </c>
      <c r="C3" s="40">
        <v>2</v>
      </c>
      <c r="D3" s="40">
        <v>3</v>
      </c>
      <c r="E3" s="40">
        <v>4</v>
      </c>
      <c r="F3" s="40">
        <v>5</v>
      </c>
      <c r="G3" s="40">
        <v>6</v>
      </c>
      <c r="H3" s="40">
        <v>7</v>
      </c>
      <c r="I3" s="40">
        <v>8</v>
      </c>
      <c r="J3" s="116">
        <v>9</v>
      </c>
      <c r="K3" s="116"/>
      <c r="L3" s="116"/>
      <c r="M3" s="116"/>
      <c r="N3" s="116"/>
      <c r="O3" s="40">
        <v>10</v>
      </c>
      <c r="P3" s="40">
        <v>11</v>
      </c>
      <c r="Q3" s="40" t="s">
        <v>17</v>
      </c>
      <c r="R3" s="116">
        <v>12</v>
      </c>
      <c r="S3" s="116"/>
      <c r="T3" s="116"/>
      <c r="U3" s="116"/>
      <c r="V3" s="116"/>
      <c r="W3" s="116"/>
      <c r="X3" s="116">
        <v>13</v>
      </c>
      <c r="Y3" s="116"/>
      <c r="Z3" s="116"/>
      <c r="AA3" s="116"/>
      <c r="AB3" s="116"/>
      <c r="AC3" s="116">
        <v>14</v>
      </c>
      <c r="AD3" s="116"/>
      <c r="AE3" s="116"/>
      <c r="AF3" s="116">
        <v>15</v>
      </c>
      <c r="AG3" s="116"/>
      <c r="AH3" s="116"/>
      <c r="AI3" s="116"/>
      <c r="AJ3" s="116"/>
      <c r="AK3" s="116"/>
      <c r="AL3" s="116"/>
      <c r="AM3" s="116"/>
      <c r="AN3" s="116"/>
      <c r="AO3" s="116"/>
      <c r="AP3" s="116"/>
      <c r="AQ3" s="116"/>
      <c r="AR3" s="116"/>
      <c r="AS3" s="40" t="s">
        <v>38</v>
      </c>
      <c r="AT3" s="116">
        <v>16</v>
      </c>
      <c r="AU3" s="116"/>
      <c r="AV3" s="116"/>
      <c r="AW3" s="116">
        <v>17</v>
      </c>
      <c r="AX3" s="116"/>
      <c r="AY3" s="116"/>
      <c r="AZ3" s="116">
        <v>18</v>
      </c>
      <c r="BA3" s="116"/>
      <c r="BB3" s="116"/>
      <c r="BC3" s="40">
        <v>19</v>
      </c>
      <c r="BD3" s="40" t="s">
        <v>52</v>
      </c>
      <c r="BE3" s="116">
        <v>20</v>
      </c>
      <c r="BF3" s="116"/>
      <c r="BG3" s="116"/>
      <c r="BH3" s="116"/>
      <c r="BI3" s="116"/>
      <c r="BJ3" s="116"/>
      <c r="BK3" s="116"/>
      <c r="BL3" s="40" t="s">
        <v>53</v>
      </c>
      <c r="BM3" s="40">
        <v>21</v>
      </c>
      <c r="BN3" s="40">
        <v>22</v>
      </c>
      <c r="BO3" s="40">
        <v>23</v>
      </c>
      <c r="BP3" s="40" t="s">
        <v>61</v>
      </c>
      <c r="BQ3" s="40">
        <v>24</v>
      </c>
      <c r="BR3" s="40" t="s">
        <v>62</v>
      </c>
      <c r="BS3" s="40">
        <v>25</v>
      </c>
      <c r="BT3" s="40">
        <v>26</v>
      </c>
      <c r="BU3" s="40" t="s">
        <v>63</v>
      </c>
      <c r="BV3" s="117">
        <v>27</v>
      </c>
      <c r="BW3" s="118"/>
      <c r="BX3" s="118"/>
      <c r="BY3" s="119"/>
      <c r="BZ3" s="40" t="s">
        <v>1352</v>
      </c>
      <c r="CA3" s="116">
        <v>28</v>
      </c>
      <c r="CB3" s="116"/>
      <c r="CC3" s="116"/>
      <c r="CD3" s="117">
        <v>29</v>
      </c>
      <c r="CE3" s="118"/>
      <c r="CF3" s="118"/>
      <c r="CG3" s="118"/>
      <c r="CH3" s="118"/>
      <c r="CI3" s="119"/>
      <c r="CJ3" s="40" t="s">
        <v>1363</v>
      </c>
    </row>
    <row r="4" spans="1:88" s="11" customFormat="1" ht="64.5" customHeight="1" x14ac:dyDescent="0.25">
      <c r="A4" s="9" t="s">
        <v>81</v>
      </c>
      <c r="B4" s="40" t="s">
        <v>1287</v>
      </c>
      <c r="C4" s="40" t="s">
        <v>1153</v>
      </c>
      <c r="D4" s="40" t="s">
        <v>1152</v>
      </c>
      <c r="E4" s="40" t="s">
        <v>1151</v>
      </c>
      <c r="F4" s="40" t="s">
        <v>1288</v>
      </c>
      <c r="G4" s="40" t="s">
        <v>1150</v>
      </c>
      <c r="H4" s="40" t="s">
        <v>1289</v>
      </c>
      <c r="I4" s="40" t="s">
        <v>1290</v>
      </c>
      <c r="J4" s="66" t="s">
        <v>1297</v>
      </c>
      <c r="K4" s="66" t="s">
        <v>1298</v>
      </c>
      <c r="L4" s="66" t="s">
        <v>1299</v>
      </c>
      <c r="M4" s="66" t="s">
        <v>1300</v>
      </c>
      <c r="N4" s="66" t="s">
        <v>1301</v>
      </c>
      <c r="O4" s="40" t="s">
        <v>1291</v>
      </c>
      <c r="P4" s="40" t="s">
        <v>1148</v>
      </c>
      <c r="Q4" s="40" t="s">
        <v>1292</v>
      </c>
      <c r="R4" s="66" t="s">
        <v>1302</v>
      </c>
      <c r="S4" s="66" t="s">
        <v>1303</v>
      </c>
      <c r="T4" s="66" t="s">
        <v>1304</v>
      </c>
      <c r="U4" s="66" t="s">
        <v>1305</v>
      </c>
      <c r="V4" s="66" t="s">
        <v>1306</v>
      </c>
      <c r="W4" s="66" t="s">
        <v>1307</v>
      </c>
      <c r="X4" s="66" t="s">
        <v>1308</v>
      </c>
      <c r="Y4" s="66" t="s">
        <v>1309</v>
      </c>
      <c r="Z4" s="66" t="s">
        <v>1310</v>
      </c>
      <c r="AA4" s="66" t="s">
        <v>1311</v>
      </c>
      <c r="AB4" s="66" t="s">
        <v>1382</v>
      </c>
      <c r="AC4" s="66" t="s">
        <v>1312</v>
      </c>
      <c r="AD4" s="66" t="s">
        <v>1313</v>
      </c>
      <c r="AE4" s="66" t="s">
        <v>1314</v>
      </c>
      <c r="AF4" s="66" t="s">
        <v>1315</v>
      </c>
      <c r="AG4" s="66" t="s">
        <v>1316</v>
      </c>
      <c r="AH4" s="66" t="s">
        <v>1317</v>
      </c>
      <c r="AI4" s="66" t="s">
        <v>1318</v>
      </c>
      <c r="AJ4" s="66" t="s">
        <v>1319</v>
      </c>
      <c r="AK4" s="66" t="s">
        <v>1320</v>
      </c>
      <c r="AL4" s="66" t="s">
        <v>1321</v>
      </c>
      <c r="AM4" s="66" t="s">
        <v>1322</v>
      </c>
      <c r="AN4" s="66" t="s">
        <v>1323</v>
      </c>
      <c r="AO4" s="66" t="s">
        <v>1324</v>
      </c>
      <c r="AP4" s="66" t="s">
        <v>1325</v>
      </c>
      <c r="AQ4" s="66" t="s">
        <v>1326</v>
      </c>
      <c r="AR4" s="66" t="s">
        <v>1327</v>
      </c>
      <c r="AS4" s="40" t="s">
        <v>1328</v>
      </c>
      <c r="AT4" s="66" t="s">
        <v>1329</v>
      </c>
      <c r="AU4" s="66" t="s">
        <v>1330</v>
      </c>
      <c r="AV4" s="66" t="s">
        <v>1331</v>
      </c>
      <c r="AW4" s="66" t="s">
        <v>1332</v>
      </c>
      <c r="AX4" s="66" t="s">
        <v>1333</v>
      </c>
      <c r="AY4" s="66" t="s">
        <v>1334</v>
      </c>
      <c r="AZ4" s="66" t="s">
        <v>1335</v>
      </c>
      <c r="BA4" s="66" t="s">
        <v>1336</v>
      </c>
      <c r="BB4" s="66" t="s">
        <v>1337</v>
      </c>
      <c r="BC4" s="40" t="s">
        <v>1147</v>
      </c>
      <c r="BD4" s="40" t="s">
        <v>1338</v>
      </c>
      <c r="BE4" s="66" t="s">
        <v>1339</v>
      </c>
      <c r="BF4" s="66" t="s">
        <v>1340</v>
      </c>
      <c r="BG4" s="66" t="s">
        <v>1341</v>
      </c>
      <c r="BH4" s="66" t="s">
        <v>1342</v>
      </c>
      <c r="BI4" s="66" t="s">
        <v>1343</v>
      </c>
      <c r="BJ4" s="66" t="s">
        <v>1344</v>
      </c>
      <c r="BK4" s="66" t="s">
        <v>1345</v>
      </c>
      <c r="BL4" s="40" t="s">
        <v>1346</v>
      </c>
      <c r="BM4" s="40" t="s">
        <v>1146</v>
      </c>
      <c r="BN4" s="40" t="s">
        <v>1145</v>
      </c>
      <c r="BO4" s="40" t="s">
        <v>1144</v>
      </c>
      <c r="BP4" s="40" t="s">
        <v>1293</v>
      </c>
      <c r="BQ4" s="40" t="s">
        <v>1143</v>
      </c>
      <c r="BR4" s="40" t="s">
        <v>1294</v>
      </c>
      <c r="BS4" s="40" t="s">
        <v>1295</v>
      </c>
      <c r="BT4" s="40" t="s">
        <v>1142</v>
      </c>
      <c r="BU4" s="40" t="s">
        <v>1296</v>
      </c>
      <c r="BV4" s="66" t="s">
        <v>1347</v>
      </c>
      <c r="BW4" s="66" t="s">
        <v>1348</v>
      </c>
      <c r="BX4" s="66" t="s">
        <v>1349</v>
      </c>
      <c r="BY4" s="66" t="s">
        <v>1350</v>
      </c>
      <c r="BZ4" s="40" t="s">
        <v>1351</v>
      </c>
      <c r="CA4" s="66" t="s">
        <v>1353</v>
      </c>
      <c r="CB4" s="66" t="s">
        <v>1354</v>
      </c>
      <c r="CC4" s="66" t="s">
        <v>1355</v>
      </c>
      <c r="CD4" s="66" t="s">
        <v>1356</v>
      </c>
      <c r="CE4" s="66" t="s">
        <v>1357</v>
      </c>
      <c r="CF4" s="66" t="s">
        <v>1358</v>
      </c>
      <c r="CG4" s="66" t="s">
        <v>1359</v>
      </c>
      <c r="CH4" s="66" t="s">
        <v>1360</v>
      </c>
      <c r="CI4" s="66" t="s">
        <v>1361</v>
      </c>
      <c r="CJ4" s="40" t="s">
        <v>1362</v>
      </c>
    </row>
    <row r="5" spans="1:88" ht="49.5" customHeight="1" x14ac:dyDescent="0.3">
      <c r="A5" s="15">
        <v>1</v>
      </c>
      <c r="B5" s="15">
        <v>2000</v>
      </c>
      <c r="C5" s="84" t="s">
        <v>157</v>
      </c>
      <c r="D5" s="84" t="s">
        <v>1123</v>
      </c>
      <c r="E5" s="84" t="s">
        <v>159</v>
      </c>
      <c r="F5" s="84" t="s">
        <v>160</v>
      </c>
      <c r="G5" s="84" t="s">
        <v>161</v>
      </c>
      <c r="H5" s="84">
        <v>2018</v>
      </c>
      <c r="I5" s="84">
        <v>2</v>
      </c>
      <c r="J5" s="90" t="s">
        <v>431</v>
      </c>
      <c r="K5" s="90" t="s">
        <v>431</v>
      </c>
      <c r="L5" s="90" t="s">
        <v>431</v>
      </c>
      <c r="M5" s="90" t="s">
        <v>431</v>
      </c>
      <c r="N5" s="84" t="s">
        <v>94</v>
      </c>
      <c r="O5" s="91" t="s">
        <v>1167</v>
      </c>
      <c r="P5" s="84" t="s">
        <v>165</v>
      </c>
      <c r="Q5" s="84" t="s">
        <v>1154</v>
      </c>
      <c r="R5" s="84" t="s">
        <v>100</v>
      </c>
      <c r="S5" s="84" t="s">
        <v>101</v>
      </c>
      <c r="T5" s="84" t="s">
        <v>431</v>
      </c>
      <c r="U5" s="84" t="s">
        <v>431</v>
      </c>
      <c r="V5" s="84" t="s">
        <v>431</v>
      </c>
      <c r="W5" s="84" t="s">
        <v>431</v>
      </c>
      <c r="X5" s="84" t="s">
        <v>107</v>
      </c>
      <c r="Y5" s="84" t="s">
        <v>108</v>
      </c>
      <c r="Z5" s="84" t="s">
        <v>431</v>
      </c>
      <c r="AA5" s="84" t="s">
        <v>431</v>
      </c>
      <c r="AB5" s="84" t="s">
        <v>431</v>
      </c>
      <c r="AC5" s="84" t="s">
        <v>431</v>
      </c>
      <c r="AD5" s="84" t="s">
        <v>431</v>
      </c>
      <c r="AE5" s="84" t="s">
        <v>431</v>
      </c>
      <c r="AF5" s="84" t="s">
        <v>116</v>
      </c>
      <c r="AG5" s="84" t="s">
        <v>431</v>
      </c>
      <c r="AH5" s="84" t="s">
        <v>118</v>
      </c>
      <c r="AI5" s="84" t="s">
        <v>119</v>
      </c>
      <c r="AJ5" s="84" t="s">
        <v>431</v>
      </c>
      <c r="AK5" s="84" t="s">
        <v>431</v>
      </c>
      <c r="AL5" s="84" t="s">
        <v>122</v>
      </c>
      <c r="AM5" s="84" t="s">
        <v>431</v>
      </c>
      <c r="AN5" s="84" t="s">
        <v>124</v>
      </c>
      <c r="AO5" s="84" t="s">
        <v>431</v>
      </c>
      <c r="AP5" s="84" t="s">
        <v>431</v>
      </c>
      <c r="AQ5" s="84" t="s">
        <v>127</v>
      </c>
      <c r="AR5" s="84" t="s">
        <v>431</v>
      </c>
      <c r="AS5" s="84" t="s">
        <v>431</v>
      </c>
      <c r="AT5" s="84" t="s">
        <v>1182</v>
      </c>
      <c r="AU5" s="84" t="s">
        <v>1184</v>
      </c>
      <c r="AV5" s="84" t="s">
        <v>1187</v>
      </c>
      <c r="AW5" s="84" t="s">
        <v>1216</v>
      </c>
      <c r="AX5" s="84" t="s">
        <v>1219</v>
      </c>
      <c r="AY5" s="84" t="s">
        <v>124</v>
      </c>
      <c r="AZ5" s="84" t="s">
        <v>431</v>
      </c>
      <c r="BA5" s="84" t="s">
        <v>431</v>
      </c>
      <c r="BB5" s="84" t="s">
        <v>431</v>
      </c>
      <c r="BC5" s="84" t="s">
        <v>165</v>
      </c>
      <c r="BD5" s="84" t="s">
        <v>431</v>
      </c>
      <c r="BE5" s="84" t="s">
        <v>431</v>
      </c>
      <c r="BF5" s="84" t="s">
        <v>135</v>
      </c>
      <c r="BG5" s="84" t="s">
        <v>136</v>
      </c>
      <c r="BH5" s="84" t="s">
        <v>137</v>
      </c>
      <c r="BI5" s="84" t="s">
        <v>138</v>
      </c>
      <c r="BJ5" s="84" t="s">
        <v>139</v>
      </c>
      <c r="BK5" s="84" t="s">
        <v>1154</v>
      </c>
      <c r="BL5" s="84" t="s">
        <v>1154</v>
      </c>
      <c r="BM5" s="84" t="s">
        <v>169</v>
      </c>
      <c r="BN5" s="84" t="s">
        <v>169</v>
      </c>
      <c r="BO5" s="84" t="s">
        <v>431</v>
      </c>
      <c r="BP5" s="84" t="s">
        <v>431</v>
      </c>
      <c r="BQ5" s="84" t="s">
        <v>431</v>
      </c>
      <c r="BR5" s="84" t="s">
        <v>431</v>
      </c>
      <c r="BS5" s="92" t="s">
        <v>1279</v>
      </c>
      <c r="BT5" s="84" t="s">
        <v>431</v>
      </c>
      <c r="BU5" s="84" t="s">
        <v>431</v>
      </c>
      <c r="BV5" s="84" t="s">
        <v>1163</v>
      </c>
      <c r="BW5" s="84" t="s">
        <v>147</v>
      </c>
      <c r="BX5" s="84" t="s">
        <v>148</v>
      </c>
      <c r="BY5" s="84" t="s">
        <v>431</v>
      </c>
      <c r="BZ5" s="84" t="s">
        <v>431</v>
      </c>
      <c r="CA5" s="84" t="s">
        <v>1154</v>
      </c>
      <c r="CB5" s="84" t="s">
        <v>171</v>
      </c>
      <c r="CC5" s="84" t="s">
        <v>1154</v>
      </c>
      <c r="CD5" s="84" t="s">
        <v>152</v>
      </c>
      <c r="CE5" s="84" t="s">
        <v>153</v>
      </c>
      <c r="CF5" s="84" t="s">
        <v>431</v>
      </c>
      <c r="CG5" s="84" t="s">
        <v>155</v>
      </c>
      <c r="CH5" s="84" t="s">
        <v>431</v>
      </c>
      <c r="CI5" s="84" t="s">
        <v>431</v>
      </c>
      <c r="CJ5" s="84" t="s">
        <v>431</v>
      </c>
    </row>
    <row r="6" spans="1:88" ht="43.5" customHeight="1" x14ac:dyDescent="0.3">
      <c r="A6" s="15">
        <v>2</v>
      </c>
      <c r="B6" s="15">
        <v>1993</v>
      </c>
      <c r="C6" s="84" t="s">
        <v>172</v>
      </c>
      <c r="D6" s="90" t="s">
        <v>431</v>
      </c>
      <c r="E6" s="84" t="s">
        <v>159</v>
      </c>
      <c r="F6" s="84" t="s">
        <v>173</v>
      </c>
      <c r="G6" s="84" t="s">
        <v>161</v>
      </c>
      <c r="H6" s="84">
        <v>2017</v>
      </c>
      <c r="I6" s="84">
        <v>4</v>
      </c>
      <c r="J6" s="90" t="s">
        <v>431</v>
      </c>
      <c r="K6" s="90" t="s">
        <v>431</v>
      </c>
      <c r="L6" s="90" t="s">
        <v>431</v>
      </c>
      <c r="M6" s="90" t="s">
        <v>431</v>
      </c>
      <c r="N6" s="84" t="s">
        <v>94</v>
      </c>
      <c r="O6" s="91" t="s">
        <v>1177</v>
      </c>
      <c r="P6" s="84" t="s">
        <v>176</v>
      </c>
      <c r="Q6" s="84" t="s">
        <v>177</v>
      </c>
      <c r="R6" s="84" t="s">
        <v>431</v>
      </c>
      <c r="S6" s="84" t="s">
        <v>431</v>
      </c>
      <c r="T6" s="84" t="s">
        <v>431</v>
      </c>
      <c r="U6" s="84" t="s">
        <v>431</v>
      </c>
      <c r="V6" s="84" t="s">
        <v>104</v>
      </c>
      <c r="W6" s="84" t="s">
        <v>431</v>
      </c>
      <c r="X6" s="84" t="s">
        <v>107</v>
      </c>
      <c r="Y6" s="84" t="s">
        <v>108</v>
      </c>
      <c r="Z6" s="84" t="s">
        <v>109</v>
      </c>
      <c r="AA6" s="84" t="s">
        <v>431</v>
      </c>
      <c r="AB6" s="84" t="s">
        <v>431</v>
      </c>
      <c r="AC6" s="84" t="s">
        <v>431</v>
      </c>
      <c r="AD6" s="84" t="s">
        <v>114</v>
      </c>
      <c r="AE6" s="84" t="s">
        <v>115</v>
      </c>
      <c r="AF6" s="84" t="s">
        <v>431</v>
      </c>
      <c r="AG6" s="84" t="s">
        <v>431</v>
      </c>
      <c r="AH6" s="84" t="s">
        <v>118</v>
      </c>
      <c r="AI6" s="84" t="s">
        <v>119</v>
      </c>
      <c r="AJ6" s="84" t="s">
        <v>120</v>
      </c>
      <c r="AK6" s="84" t="s">
        <v>431</v>
      </c>
      <c r="AL6" s="84" t="s">
        <v>431</v>
      </c>
      <c r="AM6" s="84" t="s">
        <v>123</v>
      </c>
      <c r="AN6" s="84" t="s">
        <v>431</v>
      </c>
      <c r="AO6" s="84" t="s">
        <v>125</v>
      </c>
      <c r="AP6" s="84" t="s">
        <v>126</v>
      </c>
      <c r="AQ6" s="84" t="s">
        <v>431</v>
      </c>
      <c r="AR6" s="84" t="s">
        <v>431</v>
      </c>
      <c r="AS6" s="84" t="s">
        <v>431</v>
      </c>
      <c r="AT6" s="84" t="s">
        <v>1201</v>
      </c>
      <c r="AU6" s="90" t="s">
        <v>431</v>
      </c>
      <c r="AV6" s="90" t="s">
        <v>431</v>
      </c>
      <c r="AW6" s="84" t="s">
        <v>1231</v>
      </c>
      <c r="AX6" s="84" t="s">
        <v>431</v>
      </c>
      <c r="AY6" s="84" t="s">
        <v>431</v>
      </c>
      <c r="AZ6" s="84" t="s">
        <v>431</v>
      </c>
      <c r="BA6" s="84" t="s">
        <v>431</v>
      </c>
      <c r="BB6" s="84" t="s">
        <v>431</v>
      </c>
      <c r="BC6" s="84" t="s">
        <v>165</v>
      </c>
      <c r="BD6" s="84" t="s">
        <v>1263</v>
      </c>
      <c r="BE6" s="84" t="s">
        <v>431</v>
      </c>
      <c r="BF6" s="84" t="s">
        <v>135</v>
      </c>
      <c r="BG6" s="84" t="s">
        <v>431</v>
      </c>
      <c r="BH6" s="84" t="s">
        <v>431</v>
      </c>
      <c r="BI6" s="84" t="s">
        <v>431</v>
      </c>
      <c r="BJ6" s="84" t="s">
        <v>431</v>
      </c>
      <c r="BK6" s="84" t="s">
        <v>1154</v>
      </c>
      <c r="BL6" s="84" t="s">
        <v>1154</v>
      </c>
      <c r="BM6" s="84" t="s">
        <v>169</v>
      </c>
      <c r="BN6" s="84" t="s">
        <v>181</v>
      </c>
      <c r="BO6" s="84" t="s">
        <v>165</v>
      </c>
      <c r="BP6" s="84" t="s">
        <v>182</v>
      </c>
      <c r="BQ6" s="84" t="s">
        <v>165</v>
      </c>
      <c r="BR6" s="84" t="s">
        <v>431</v>
      </c>
      <c r="BS6" s="92" t="s">
        <v>1280</v>
      </c>
      <c r="BT6" s="84" t="s">
        <v>165</v>
      </c>
      <c r="BU6" s="84" t="s">
        <v>431</v>
      </c>
      <c r="BV6" s="84" t="s">
        <v>1163</v>
      </c>
      <c r="BW6" s="84" t="s">
        <v>431</v>
      </c>
      <c r="BX6" s="84" t="s">
        <v>148</v>
      </c>
      <c r="BY6" s="84" t="s">
        <v>431</v>
      </c>
      <c r="BZ6" s="84" t="s">
        <v>431</v>
      </c>
      <c r="CA6" s="84" t="s">
        <v>1154</v>
      </c>
      <c r="CB6" s="84" t="s">
        <v>171</v>
      </c>
      <c r="CC6" s="84" t="s">
        <v>1154</v>
      </c>
      <c r="CD6" s="84" t="s">
        <v>152</v>
      </c>
      <c r="CE6" s="84" t="s">
        <v>431</v>
      </c>
      <c r="CF6" s="84" t="s">
        <v>431</v>
      </c>
      <c r="CG6" s="84" t="s">
        <v>155</v>
      </c>
      <c r="CH6" s="84" t="s">
        <v>431</v>
      </c>
      <c r="CI6" s="84" t="s">
        <v>431</v>
      </c>
      <c r="CJ6" s="84" t="s">
        <v>431</v>
      </c>
    </row>
    <row r="7" spans="1:88" ht="42" customHeight="1" x14ac:dyDescent="0.3">
      <c r="A7" s="15">
        <v>3</v>
      </c>
      <c r="B7" s="15">
        <v>1997</v>
      </c>
      <c r="C7" s="84" t="s">
        <v>157</v>
      </c>
      <c r="D7" s="84" t="s">
        <v>185</v>
      </c>
      <c r="E7" s="84" t="s">
        <v>159</v>
      </c>
      <c r="F7" s="84" t="s">
        <v>186</v>
      </c>
      <c r="G7" s="84" t="s">
        <v>161</v>
      </c>
      <c r="H7" s="84">
        <v>2018</v>
      </c>
      <c r="I7" s="84">
        <v>2</v>
      </c>
      <c r="J7" s="90" t="s">
        <v>431</v>
      </c>
      <c r="K7" s="90" t="s">
        <v>431</v>
      </c>
      <c r="L7" s="90" t="s">
        <v>431</v>
      </c>
      <c r="M7" s="90" t="s">
        <v>431</v>
      </c>
      <c r="N7" s="84" t="s">
        <v>94</v>
      </c>
      <c r="O7" s="91" t="s">
        <v>1168</v>
      </c>
      <c r="P7" s="84" t="s">
        <v>176</v>
      </c>
      <c r="Q7" s="84" t="s">
        <v>188</v>
      </c>
      <c r="R7" s="84" t="s">
        <v>100</v>
      </c>
      <c r="S7" s="84" t="s">
        <v>431</v>
      </c>
      <c r="T7" s="84" t="s">
        <v>431</v>
      </c>
      <c r="U7" s="84" t="s">
        <v>431</v>
      </c>
      <c r="V7" s="84" t="s">
        <v>431</v>
      </c>
      <c r="W7" s="84" t="s">
        <v>431</v>
      </c>
      <c r="X7" s="84" t="s">
        <v>431</v>
      </c>
      <c r="Y7" s="84" t="s">
        <v>108</v>
      </c>
      <c r="Z7" s="84" t="s">
        <v>431</v>
      </c>
      <c r="AA7" s="84" t="s">
        <v>431</v>
      </c>
      <c r="AB7" s="84" t="s">
        <v>431</v>
      </c>
      <c r="AC7" s="84" t="s">
        <v>431</v>
      </c>
      <c r="AD7" s="84" t="s">
        <v>114</v>
      </c>
      <c r="AE7" s="84" t="s">
        <v>431</v>
      </c>
      <c r="AF7" s="84" t="s">
        <v>431</v>
      </c>
      <c r="AG7" s="84" t="s">
        <v>431</v>
      </c>
      <c r="AH7" s="84" t="s">
        <v>431</v>
      </c>
      <c r="AI7" s="84" t="s">
        <v>431</v>
      </c>
      <c r="AJ7" s="84" t="s">
        <v>431</v>
      </c>
      <c r="AK7" s="84" t="s">
        <v>431</v>
      </c>
      <c r="AL7" s="84" t="s">
        <v>431</v>
      </c>
      <c r="AM7" s="84" t="s">
        <v>431</v>
      </c>
      <c r="AN7" s="84" t="s">
        <v>431</v>
      </c>
      <c r="AO7" s="84" t="s">
        <v>125</v>
      </c>
      <c r="AP7" s="84" t="s">
        <v>431</v>
      </c>
      <c r="AQ7" s="84" t="s">
        <v>127</v>
      </c>
      <c r="AR7" s="84" t="s">
        <v>431</v>
      </c>
      <c r="AS7" s="84" t="s">
        <v>431</v>
      </c>
      <c r="AT7" s="84" t="s">
        <v>1191</v>
      </c>
      <c r="AU7" s="84" t="s">
        <v>1200</v>
      </c>
      <c r="AV7" s="84" t="s">
        <v>1192</v>
      </c>
      <c r="AW7" s="84" t="s">
        <v>431</v>
      </c>
      <c r="AX7" s="84" t="s">
        <v>431</v>
      </c>
      <c r="AY7" s="84" t="s">
        <v>431</v>
      </c>
      <c r="AZ7" s="84" t="s">
        <v>431</v>
      </c>
      <c r="BA7" s="84" t="s">
        <v>431</v>
      </c>
      <c r="BB7" s="84" t="s">
        <v>431</v>
      </c>
      <c r="BC7" s="84" t="s">
        <v>165</v>
      </c>
      <c r="BD7" s="84" t="s">
        <v>287</v>
      </c>
      <c r="BE7" s="84" t="s">
        <v>431</v>
      </c>
      <c r="BF7" s="84" t="s">
        <v>431</v>
      </c>
      <c r="BG7" s="84" t="s">
        <v>431</v>
      </c>
      <c r="BH7" s="84" t="s">
        <v>431</v>
      </c>
      <c r="BI7" s="84" t="s">
        <v>431</v>
      </c>
      <c r="BJ7" s="84" t="s">
        <v>431</v>
      </c>
      <c r="BK7" s="84" t="s">
        <v>111</v>
      </c>
      <c r="BL7" s="84" t="s">
        <v>192</v>
      </c>
      <c r="BM7" s="84" t="s">
        <v>169</v>
      </c>
      <c r="BN7" s="84" t="s">
        <v>169</v>
      </c>
      <c r="BO7" s="84" t="s">
        <v>176</v>
      </c>
      <c r="BP7" s="84" t="s">
        <v>193</v>
      </c>
      <c r="BQ7" s="84" t="s">
        <v>176</v>
      </c>
      <c r="BR7" s="84" t="s">
        <v>194</v>
      </c>
      <c r="BS7" s="92" t="s">
        <v>1280</v>
      </c>
      <c r="BT7" s="84" t="s">
        <v>176</v>
      </c>
      <c r="BU7" s="84" t="s">
        <v>196</v>
      </c>
      <c r="BV7" s="84" t="s">
        <v>1163</v>
      </c>
      <c r="BW7" s="84" t="s">
        <v>147</v>
      </c>
      <c r="BX7" s="84" t="s">
        <v>431</v>
      </c>
      <c r="BY7" s="84" t="s">
        <v>431</v>
      </c>
      <c r="BZ7" s="84" t="s">
        <v>431</v>
      </c>
      <c r="CA7" s="84" t="s">
        <v>1154</v>
      </c>
      <c r="CB7" s="84" t="s">
        <v>171</v>
      </c>
      <c r="CC7" s="84" t="s">
        <v>1154</v>
      </c>
      <c r="CD7" s="84" t="s">
        <v>152</v>
      </c>
      <c r="CE7" s="84" t="s">
        <v>153</v>
      </c>
      <c r="CF7" s="84" t="s">
        <v>154</v>
      </c>
      <c r="CG7" s="84" t="s">
        <v>431</v>
      </c>
      <c r="CH7" s="84" t="s">
        <v>431</v>
      </c>
      <c r="CI7" s="84" t="s">
        <v>431</v>
      </c>
      <c r="CJ7" s="84" t="s">
        <v>431</v>
      </c>
    </row>
    <row r="8" spans="1:88" ht="47.25" customHeight="1" x14ac:dyDescent="0.3">
      <c r="A8" s="15">
        <v>4</v>
      </c>
      <c r="B8" s="15">
        <v>1993</v>
      </c>
      <c r="C8" s="84" t="s">
        <v>157</v>
      </c>
      <c r="D8" s="84" t="s">
        <v>1128</v>
      </c>
      <c r="E8" s="84" t="s">
        <v>159</v>
      </c>
      <c r="F8" s="84" t="s">
        <v>199</v>
      </c>
      <c r="G8" s="84" t="s">
        <v>200</v>
      </c>
      <c r="H8" s="84">
        <v>2018</v>
      </c>
      <c r="I8" s="84">
        <v>2</v>
      </c>
      <c r="J8" s="90" t="s">
        <v>431</v>
      </c>
      <c r="K8" s="90" t="s">
        <v>431</v>
      </c>
      <c r="L8" s="90" t="s">
        <v>431</v>
      </c>
      <c r="M8" s="84" t="s">
        <v>1134</v>
      </c>
      <c r="N8" s="90" t="s">
        <v>431</v>
      </c>
      <c r="O8" s="91" t="s">
        <v>1169</v>
      </c>
      <c r="P8" s="84" t="s">
        <v>165</v>
      </c>
      <c r="Q8" s="84" t="s">
        <v>1154</v>
      </c>
      <c r="R8" s="84" t="s">
        <v>100</v>
      </c>
      <c r="S8" s="84" t="s">
        <v>431</v>
      </c>
      <c r="T8" s="84" t="s">
        <v>102</v>
      </c>
      <c r="U8" s="84" t="s">
        <v>431</v>
      </c>
      <c r="V8" s="84" t="s">
        <v>431</v>
      </c>
      <c r="W8" s="84" t="s">
        <v>431</v>
      </c>
      <c r="X8" s="84" t="s">
        <v>107</v>
      </c>
      <c r="Y8" s="84" t="s">
        <v>431</v>
      </c>
      <c r="Z8" s="84" t="s">
        <v>109</v>
      </c>
      <c r="AA8" s="84" t="s">
        <v>431</v>
      </c>
      <c r="AB8" s="84" t="s">
        <v>1179</v>
      </c>
      <c r="AC8" s="84" t="s">
        <v>431</v>
      </c>
      <c r="AD8" s="84" t="s">
        <v>114</v>
      </c>
      <c r="AE8" s="84" t="s">
        <v>431</v>
      </c>
      <c r="AF8" s="84" t="s">
        <v>116</v>
      </c>
      <c r="AG8" s="84" t="s">
        <v>431</v>
      </c>
      <c r="AH8" s="84" t="s">
        <v>431</v>
      </c>
      <c r="AI8" s="84" t="s">
        <v>119</v>
      </c>
      <c r="AJ8" s="84" t="s">
        <v>431</v>
      </c>
      <c r="AK8" s="84" t="s">
        <v>431</v>
      </c>
      <c r="AL8" s="84" t="s">
        <v>431</v>
      </c>
      <c r="AM8" s="84" t="s">
        <v>431</v>
      </c>
      <c r="AN8" s="84" t="s">
        <v>431</v>
      </c>
      <c r="AO8" s="84" t="s">
        <v>125</v>
      </c>
      <c r="AP8" s="84" t="s">
        <v>431</v>
      </c>
      <c r="AQ8" s="84" t="s">
        <v>431</v>
      </c>
      <c r="AR8" s="90" t="s">
        <v>95</v>
      </c>
      <c r="AS8" s="90" t="s">
        <v>203</v>
      </c>
      <c r="AT8" s="84" t="s">
        <v>1192</v>
      </c>
      <c r="AU8" s="90" t="s">
        <v>431</v>
      </c>
      <c r="AV8" s="90" t="s">
        <v>431</v>
      </c>
      <c r="AW8" s="84" t="s">
        <v>1216</v>
      </c>
      <c r="AX8" s="84" t="s">
        <v>1220</v>
      </c>
      <c r="AY8" s="84" t="s">
        <v>1230</v>
      </c>
      <c r="AZ8" s="84" t="s">
        <v>1233</v>
      </c>
      <c r="BA8" s="84" t="s">
        <v>431</v>
      </c>
      <c r="BB8" s="84" t="s">
        <v>431</v>
      </c>
      <c r="BC8" s="84" t="s">
        <v>176</v>
      </c>
      <c r="BD8" s="84" t="s">
        <v>431</v>
      </c>
      <c r="BE8" s="84" t="s">
        <v>431</v>
      </c>
      <c r="BF8" s="84" t="s">
        <v>135</v>
      </c>
      <c r="BG8" s="84" t="s">
        <v>431</v>
      </c>
      <c r="BH8" s="84" t="s">
        <v>431</v>
      </c>
      <c r="BI8" s="84" t="s">
        <v>431</v>
      </c>
      <c r="BJ8" s="84" t="s">
        <v>431</v>
      </c>
      <c r="BK8" s="84" t="s">
        <v>1154</v>
      </c>
      <c r="BL8" s="84" t="s">
        <v>1154</v>
      </c>
      <c r="BM8" s="84" t="s">
        <v>169</v>
      </c>
      <c r="BN8" s="84" t="s">
        <v>169</v>
      </c>
      <c r="BO8" s="84" t="s">
        <v>165</v>
      </c>
      <c r="BP8" s="84" t="s">
        <v>207</v>
      </c>
      <c r="BQ8" s="84" t="s">
        <v>165</v>
      </c>
      <c r="BR8" s="84" t="s">
        <v>208</v>
      </c>
      <c r="BS8" s="92" t="s">
        <v>1280</v>
      </c>
      <c r="BT8" s="84" t="s">
        <v>176</v>
      </c>
      <c r="BU8" s="84" t="s">
        <v>210</v>
      </c>
      <c r="BV8" s="84" t="s">
        <v>1163</v>
      </c>
      <c r="BW8" s="84" t="s">
        <v>431</v>
      </c>
      <c r="BX8" s="84" t="s">
        <v>431</v>
      </c>
      <c r="BY8" s="84" t="s">
        <v>431</v>
      </c>
      <c r="BZ8" s="84" t="s">
        <v>431</v>
      </c>
      <c r="CA8" s="84" t="s">
        <v>211</v>
      </c>
      <c r="CB8" s="84" t="s">
        <v>1154</v>
      </c>
      <c r="CC8" s="84" t="s">
        <v>1154</v>
      </c>
      <c r="CD8" s="84" t="s">
        <v>431</v>
      </c>
      <c r="CE8" s="84" t="s">
        <v>153</v>
      </c>
      <c r="CF8" s="84" t="s">
        <v>431</v>
      </c>
      <c r="CG8" s="84" t="s">
        <v>431</v>
      </c>
      <c r="CH8" s="84" t="s">
        <v>431</v>
      </c>
      <c r="CI8" s="84" t="s">
        <v>431</v>
      </c>
      <c r="CJ8" s="84" t="s">
        <v>431</v>
      </c>
    </row>
    <row r="9" spans="1:88" ht="42.75" customHeight="1" x14ac:dyDescent="0.3">
      <c r="A9" s="15">
        <v>5</v>
      </c>
      <c r="B9" s="15">
        <v>2001</v>
      </c>
      <c r="C9" s="84" t="s">
        <v>157</v>
      </c>
      <c r="D9" s="84" t="s">
        <v>1123</v>
      </c>
      <c r="E9" s="84" t="s">
        <v>159</v>
      </c>
      <c r="F9" s="84" t="s">
        <v>212</v>
      </c>
      <c r="G9" s="84" t="s">
        <v>161</v>
      </c>
      <c r="H9" s="84">
        <v>2018</v>
      </c>
      <c r="I9" s="84">
        <v>2</v>
      </c>
      <c r="J9" s="90" t="s">
        <v>431</v>
      </c>
      <c r="K9" s="90" t="s">
        <v>431</v>
      </c>
      <c r="L9" s="90" t="s">
        <v>431</v>
      </c>
      <c r="M9" s="90" t="s">
        <v>431</v>
      </c>
      <c r="N9" s="84" t="s">
        <v>94</v>
      </c>
      <c r="O9" s="91" t="s">
        <v>1170</v>
      </c>
      <c r="P9" s="84" t="s">
        <v>165</v>
      </c>
      <c r="Q9" s="84" t="s">
        <v>1154</v>
      </c>
      <c r="R9" s="84" t="s">
        <v>100</v>
      </c>
      <c r="S9" s="84" t="s">
        <v>431</v>
      </c>
      <c r="T9" s="84" t="s">
        <v>431</v>
      </c>
      <c r="U9" s="84" t="s">
        <v>431</v>
      </c>
      <c r="V9" s="84" t="s">
        <v>104</v>
      </c>
      <c r="W9" s="84" t="s">
        <v>431</v>
      </c>
      <c r="X9" s="84" t="s">
        <v>431</v>
      </c>
      <c r="Y9" s="84" t="s">
        <v>108</v>
      </c>
      <c r="Z9" s="84" t="s">
        <v>431</v>
      </c>
      <c r="AA9" s="84" t="s">
        <v>431</v>
      </c>
      <c r="AB9" s="84" t="s">
        <v>431</v>
      </c>
      <c r="AC9" s="84" t="s">
        <v>431</v>
      </c>
      <c r="AD9" s="84" t="s">
        <v>114</v>
      </c>
      <c r="AE9" s="84" t="s">
        <v>431</v>
      </c>
      <c r="AF9" s="84" t="s">
        <v>431</v>
      </c>
      <c r="AG9" s="84" t="s">
        <v>431</v>
      </c>
      <c r="AH9" s="84" t="s">
        <v>431</v>
      </c>
      <c r="AI9" s="84" t="s">
        <v>431</v>
      </c>
      <c r="AJ9" s="84" t="s">
        <v>431</v>
      </c>
      <c r="AK9" s="84" t="s">
        <v>431</v>
      </c>
      <c r="AL9" s="84" t="s">
        <v>431</v>
      </c>
      <c r="AM9" s="84" t="s">
        <v>431</v>
      </c>
      <c r="AN9" s="84" t="s">
        <v>124</v>
      </c>
      <c r="AO9" s="84" t="s">
        <v>431</v>
      </c>
      <c r="AP9" s="84" t="s">
        <v>431</v>
      </c>
      <c r="AQ9" s="84" t="s">
        <v>127</v>
      </c>
      <c r="AR9" s="84" t="s">
        <v>431</v>
      </c>
      <c r="AS9" s="84" t="s">
        <v>431</v>
      </c>
      <c r="AT9" s="84" t="s">
        <v>431</v>
      </c>
      <c r="AU9" s="90" t="s">
        <v>431</v>
      </c>
      <c r="AV9" s="90" t="s">
        <v>431</v>
      </c>
      <c r="AW9" s="84" t="s">
        <v>431</v>
      </c>
      <c r="AX9" s="84" t="s">
        <v>431</v>
      </c>
      <c r="AY9" s="84" t="s">
        <v>431</v>
      </c>
      <c r="AZ9" s="84" t="s">
        <v>176</v>
      </c>
      <c r="BA9" s="84" t="s">
        <v>431</v>
      </c>
      <c r="BB9" s="84" t="s">
        <v>431</v>
      </c>
      <c r="BC9" s="84" t="s">
        <v>165</v>
      </c>
      <c r="BD9" s="84" t="s">
        <v>431</v>
      </c>
      <c r="BE9" s="84" t="s">
        <v>134</v>
      </c>
      <c r="BF9" s="84" t="s">
        <v>431</v>
      </c>
      <c r="BG9" s="84" t="s">
        <v>136</v>
      </c>
      <c r="BH9" s="84" t="s">
        <v>137</v>
      </c>
      <c r="BI9" s="84" t="s">
        <v>138</v>
      </c>
      <c r="BJ9" s="84" t="s">
        <v>431</v>
      </c>
      <c r="BK9" s="84" t="s">
        <v>1154</v>
      </c>
      <c r="BL9" s="84" t="s">
        <v>1154</v>
      </c>
      <c r="BM9" s="84" t="s">
        <v>169</v>
      </c>
      <c r="BN9" s="84" t="s">
        <v>181</v>
      </c>
      <c r="BO9" s="84" t="s">
        <v>165</v>
      </c>
      <c r="BP9" s="84" t="s">
        <v>216</v>
      </c>
      <c r="BQ9" s="84" t="s">
        <v>176</v>
      </c>
      <c r="BR9" s="84" t="s">
        <v>217</v>
      </c>
      <c r="BS9" s="92" t="s">
        <v>1280</v>
      </c>
      <c r="BT9" s="84" t="s">
        <v>176</v>
      </c>
      <c r="BU9" s="84" t="s">
        <v>219</v>
      </c>
      <c r="BV9" s="84" t="s">
        <v>1163</v>
      </c>
      <c r="BW9" s="84" t="s">
        <v>431</v>
      </c>
      <c r="BX9" s="84" t="s">
        <v>431</v>
      </c>
      <c r="BY9" s="84" t="s">
        <v>431</v>
      </c>
      <c r="BZ9" s="84" t="s">
        <v>431</v>
      </c>
      <c r="CA9" s="84" t="s">
        <v>211</v>
      </c>
      <c r="CB9" s="84" t="s">
        <v>1154</v>
      </c>
      <c r="CC9" s="84" t="s">
        <v>1154</v>
      </c>
      <c r="CD9" s="84" t="s">
        <v>152</v>
      </c>
      <c r="CE9" s="84" t="s">
        <v>153</v>
      </c>
      <c r="CF9" s="84" t="s">
        <v>154</v>
      </c>
      <c r="CG9" s="84" t="s">
        <v>431</v>
      </c>
      <c r="CH9" s="84" t="s">
        <v>431</v>
      </c>
      <c r="CI9" s="84" t="s">
        <v>431</v>
      </c>
      <c r="CJ9" s="84" t="s">
        <v>431</v>
      </c>
    </row>
    <row r="10" spans="1:88" ht="48.75" customHeight="1" x14ac:dyDescent="0.3">
      <c r="A10" s="15">
        <v>6</v>
      </c>
      <c r="B10" s="15">
        <v>2001</v>
      </c>
      <c r="C10" s="84" t="s">
        <v>157</v>
      </c>
      <c r="D10" s="84" t="s">
        <v>1126</v>
      </c>
      <c r="E10" s="84" t="s">
        <v>159</v>
      </c>
      <c r="F10" s="84" t="s">
        <v>221</v>
      </c>
      <c r="G10" s="84" t="s">
        <v>200</v>
      </c>
      <c r="H10" s="84">
        <v>2018</v>
      </c>
      <c r="I10" s="84">
        <v>2</v>
      </c>
      <c r="J10" s="90" t="s">
        <v>431</v>
      </c>
      <c r="K10" s="90" t="s">
        <v>431</v>
      </c>
      <c r="L10" s="90" t="s">
        <v>431</v>
      </c>
      <c r="M10" s="90" t="s">
        <v>431</v>
      </c>
      <c r="N10" s="84" t="s">
        <v>94</v>
      </c>
      <c r="O10" s="91" t="s">
        <v>1167</v>
      </c>
      <c r="P10" s="84" t="s">
        <v>165</v>
      </c>
      <c r="Q10" s="84" t="s">
        <v>1154</v>
      </c>
      <c r="R10" s="84" t="s">
        <v>431</v>
      </c>
      <c r="S10" s="84" t="s">
        <v>431</v>
      </c>
      <c r="T10" s="84" t="s">
        <v>102</v>
      </c>
      <c r="U10" s="84" t="s">
        <v>431</v>
      </c>
      <c r="V10" s="84" t="s">
        <v>431</v>
      </c>
      <c r="W10" s="84" t="s">
        <v>431</v>
      </c>
      <c r="X10" s="84" t="s">
        <v>107</v>
      </c>
      <c r="Y10" s="84" t="s">
        <v>431</v>
      </c>
      <c r="Z10" s="84" t="s">
        <v>431</v>
      </c>
      <c r="AA10" s="84" t="s">
        <v>431</v>
      </c>
      <c r="AB10" s="84" t="s">
        <v>1175</v>
      </c>
      <c r="AC10" s="84" t="s">
        <v>431</v>
      </c>
      <c r="AD10" s="84" t="s">
        <v>114</v>
      </c>
      <c r="AE10" s="84" t="s">
        <v>431</v>
      </c>
      <c r="AF10" s="84" t="s">
        <v>116</v>
      </c>
      <c r="AG10" s="84" t="s">
        <v>431</v>
      </c>
      <c r="AH10" s="84" t="s">
        <v>431</v>
      </c>
      <c r="AI10" s="84" t="s">
        <v>431</v>
      </c>
      <c r="AJ10" s="84" t="s">
        <v>431</v>
      </c>
      <c r="AK10" s="84" t="s">
        <v>431</v>
      </c>
      <c r="AL10" s="84" t="s">
        <v>431</v>
      </c>
      <c r="AM10" s="84" t="s">
        <v>431</v>
      </c>
      <c r="AN10" s="84" t="s">
        <v>124</v>
      </c>
      <c r="AO10" s="84" t="s">
        <v>431</v>
      </c>
      <c r="AP10" s="84" t="s">
        <v>126</v>
      </c>
      <c r="AQ10" s="84" t="s">
        <v>431</v>
      </c>
      <c r="AR10" s="84" t="s">
        <v>431</v>
      </c>
      <c r="AS10" s="84" t="s">
        <v>431</v>
      </c>
      <c r="AT10" s="84" t="s">
        <v>101</v>
      </c>
      <c r="AU10" s="84" t="s">
        <v>1192</v>
      </c>
      <c r="AV10" s="90" t="s">
        <v>431</v>
      </c>
      <c r="AW10" s="84" t="s">
        <v>1216</v>
      </c>
      <c r="AX10" s="84" t="s">
        <v>431</v>
      </c>
      <c r="AY10" s="84" t="s">
        <v>431</v>
      </c>
      <c r="AZ10" s="84" t="s">
        <v>176</v>
      </c>
      <c r="BA10" s="84" t="s">
        <v>431</v>
      </c>
      <c r="BB10" s="84" t="s">
        <v>431</v>
      </c>
      <c r="BC10" s="84" t="s">
        <v>165</v>
      </c>
      <c r="BD10" s="84" t="s">
        <v>1264</v>
      </c>
      <c r="BE10" s="84" t="s">
        <v>431</v>
      </c>
      <c r="BF10" s="84" t="s">
        <v>135</v>
      </c>
      <c r="BG10" s="84" t="s">
        <v>431</v>
      </c>
      <c r="BH10" s="84" t="s">
        <v>431</v>
      </c>
      <c r="BI10" s="84" t="s">
        <v>431</v>
      </c>
      <c r="BJ10" s="84" t="s">
        <v>431</v>
      </c>
      <c r="BK10" s="84" t="s">
        <v>1154</v>
      </c>
      <c r="BL10" s="84" t="s">
        <v>1154</v>
      </c>
      <c r="BM10" s="84" t="s">
        <v>169</v>
      </c>
      <c r="BN10" s="84" t="s">
        <v>169</v>
      </c>
      <c r="BO10" s="84" t="s">
        <v>165</v>
      </c>
      <c r="BP10" s="84" t="s">
        <v>227</v>
      </c>
      <c r="BQ10" s="84" t="s">
        <v>176</v>
      </c>
      <c r="BR10" s="84" t="s">
        <v>228</v>
      </c>
      <c r="BS10" s="92" t="s">
        <v>1280</v>
      </c>
      <c r="BT10" s="84" t="s">
        <v>165</v>
      </c>
      <c r="BU10" s="84" t="s">
        <v>230</v>
      </c>
      <c r="BV10" s="84" t="s">
        <v>431</v>
      </c>
      <c r="BW10" s="84" t="s">
        <v>147</v>
      </c>
      <c r="BX10" s="84" t="s">
        <v>431</v>
      </c>
      <c r="BY10" s="84" t="s">
        <v>431</v>
      </c>
      <c r="BZ10" s="84" t="s">
        <v>431</v>
      </c>
      <c r="CA10" s="84" t="s">
        <v>1154</v>
      </c>
      <c r="CB10" s="84" t="s">
        <v>171</v>
      </c>
      <c r="CC10" s="84" t="s">
        <v>1154</v>
      </c>
      <c r="CD10" s="84" t="s">
        <v>152</v>
      </c>
      <c r="CE10" s="84" t="s">
        <v>431</v>
      </c>
      <c r="CF10" s="84" t="s">
        <v>154</v>
      </c>
      <c r="CG10" s="84" t="s">
        <v>431</v>
      </c>
      <c r="CH10" s="84" t="s">
        <v>431</v>
      </c>
      <c r="CI10" s="84" t="s">
        <v>431</v>
      </c>
      <c r="CJ10" s="84" t="s">
        <v>431</v>
      </c>
    </row>
    <row r="11" spans="1:88" ht="42.75" customHeight="1" x14ac:dyDescent="0.3">
      <c r="A11" s="15">
        <v>7</v>
      </c>
      <c r="B11" s="15">
        <v>2000</v>
      </c>
      <c r="C11" s="84" t="s">
        <v>157</v>
      </c>
      <c r="D11" s="90" t="s">
        <v>231</v>
      </c>
      <c r="E11" s="84" t="s">
        <v>159</v>
      </c>
      <c r="F11" s="84" t="s">
        <v>232</v>
      </c>
      <c r="G11" s="84" t="s">
        <v>200</v>
      </c>
      <c r="H11" s="84">
        <v>2018</v>
      </c>
      <c r="I11" s="84">
        <v>2</v>
      </c>
      <c r="J11" s="90" t="s">
        <v>431</v>
      </c>
      <c r="K11" s="90" t="s">
        <v>431</v>
      </c>
      <c r="L11" s="90" t="s">
        <v>431</v>
      </c>
      <c r="M11" s="90" t="s">
        <v>431</v>
      </c>
      <c r="N11" s="84" t="s">
        <v>94</v>
      </c>
      <c r="O11" s="91" t="s">
        <v>1172</v>
      </c>
      <c r="P11" s="84" t="s">
        <v>165</v>
      </c>
      <c r="Q11" s="84" t="s">
        <v>1154</v>
      </c>
      <c r="R11" s="84" t="s">
        <v>431</v>
      </c>
      <c r="S11" s="84" t="s">
        <v>431</v>
      </c>
      <c r="T11" s="84" t="s">
        <v>431</v>
      </c>
      <c r="U11" s="84" t="s">
        <v>103</v>
      </c>
      <c r="V11" s="84" t="s">
        <v>431</v>
      </c>
      <c r="W11" s="84" t="s">
        <v>431</v>
      </c>
      <c r="X11" s="84" t="s">
        <v>431</v>
      </c>
      <c r="Y11" s="84" t="s">
        <v>108</v>
      </c>
      <c r="Z11" s="84" t="s">
        <v>431</v>
      </c>
      <c r="AA11" s="84" t="s">
        <v>110</v>
      </c>
      <c r="AB11" s="84" t="s">
        <v>431</v>
      </c>
      <c r="AC11" s="84" t="s">
        <v>431</v>
      </c>
      <c r="AD11" s="84" t="s">
        <v>114</v>
      </c>
      <c r="AE11" s="84" t="s">
        <v>431</v>
      </c>
      <c r="AF11" s="84" t="s">
        <v>116</v>
      </c>
      <c r="AG11" s="84" t="s">
        <v>431</v>
      </c>
      <c r="AH11" s="84" t="s">
        <v>431</v>
      </c>
      <c r="AI11" s="84" t="s">
        <v>431</v>
      </c>
      <c r="AJ11" s="84" t="s">
        <v>431</v>
      </c>
      <c r="AK11" s="84" t="s">
        <v>121</v>
      </c>
      <c r="AL11" s="84" t="s">
        <v>431</v>
      </c>
      <c r="AM11" s="84" t="s">
        <v>431</v>
      </c>
      <c r="AN11" s="84" t="s">
        <v>431</v>
      </c>
      <c r="AO11" s="84" t="s">
        <v>431</v>
      </c>
      <c r="AP11" s="84" t="s">
        <v>431</v>
      </c>
      <c r="AQ11" s="84" t="s">
        <v>127</v>
      </c>
      <c r="AR11" s="84" t="s">
        <v>431</v>
      </c>
      <c r="AS11" s="84" t="s">
        <v>431</v>
      </c>
      <c r="AT11" s="84" t="s">
        <v>1193</v>
      </c>
      <c r="AU11" s="90" t="s">
        <v>431</v>
      </c>
      <c r="AV11" s="90" t="s">
        <v>431</v>
      </c>
      <c r="AW11" s="84" t="s">
        <v>1230</v>
      </c>
      <c r="AX11" s="84" t="s">
        <v>431</v>
      </c>
      <c r="AY11" s="84" t="s">
        <v>431</v>
      </c>
      <c r="AZ11" s="84" t="s">
        <v>176</v>
      </c>
      <c r="BA11" s="84" t="s">
        <v>431</v>
      </c>
      <c r="BB11" s="84" t="s">
        <v>431</v>
      </c>
      <c r="BC11" s="84" t="s">
        <v>165</v>
      </c>
      <c r="BD11" s="84" t="s">
        <v>328</v>
      </c>
      <c r="BE11" s="84" t="s">
        <v>431</v>
      </c>
      <c r="BF11" s="84" t="s">
        <v>431</v>
      </c>
      <c r="BG11" s="84" t="s">
        <v>136</v>
      </c>
      <c r="BH11" s="84" t="s">
        <v>431</v>
      </c>
      <c r="BI11" s="84" t="s">
        <v>138</v>
      </c>
      <c r="BJ11" s="84" t="s">
        <v>431</v>
      </c>
      <c r="BK11" s="84" t="s">
        <v>1154</v>
      </c>
      <c r="BL11" s="84" t="s">
        <v>1154</v>
      </c>
      <c r="BM11" s="84" t="s">
        <v>169</v>
      </c>
      <c r="BN11" s="84" t="s">
        <v>169</v>
      </c>
      <c r="BO11" s="84" t="s">
        <v>176</v>
      </c>
      <c r="BP11" s="84" t="s">
        <v>237</v>
      </c>
      <c r="BQ11" s="84" t="s">
        <v>176</v>
      </c>
      <c r="BR11" s="84" t="s">
        <v>238</v>
      </c>
      <c r="BS11" s="92" t="s">
        <v>537</v>
      </c>
      <c r="BT11" s="84" t="s">
        <v>176</v>
      </c>
      <c r="BU11" s="84" t="s">
        <v>240</v>
      </c>
      <c r="BV11" s="84" t="s">
        <v>1163</v>
      </c>
      <c r="BW11" s="84" t="s">
        <v>431</v>
      </c>
      <c r="BX11" s="84" t="s">
        <v>148</v>
      </c>
      <c r="BY11" s="84" t="s">
        <v>431</v>
      </c>
      <c r="BZ11" s="84" t="s">
        <v>431</v>
      </c>
      <c r="CA11" s="84" t="s">
        <v>211</v>
      </c>
      <c r="CB11" s="84" t="s">
        <v>1154</v>
      </c>
      <c r="CC11" s="84" t="s">
        <v>1154</v>
      </c>
      <c r="CD11" s="84" t="s">
        <v>152</v>
      </c>
      <c r="CE11" s="84" t="s">
        <v>153</v>
      </c>
      <c r="CF11" s="84" t="s">
        <v>154</v>
      </c>
      <c r="CG11" s="84" t="s">
        <v>431</v>
      </c>
      <c r="CH11" s="84" t="s">
        <v>431</v>
      </c>
      <c r="CI11" s="84" t="s">
        <v>431</v>
      </c>
      <c r="CJ11" s="84" t="s">
        <v>431</v>
      </c>
    </row>
    <row r="12" spans="1:88" ht="49.5" customHeight="1" x14ac:dyDescent="0.3">
      <c r="A12" s="15">
        <v>8</v>
      </c>
      <c r="B12" s="15">
        <v>1999</v>
      </c>
      <c r="C12" s="84" t="s">
        <v>172</v>
      </c>
      <c r="D12" s="84" t="s">
        <v>1125</v>
      </c>
      <c r="E12" s="84" t="s">
        <v>159</v>
      </c>
      <c r="F12" s="84" t="s">
        <v>242</v>
      </c>
      <c r="G12" s="84" t="s">
        <v>200</v>
      </c>
      <c r="H12" s="84">
        <v>2018</v>
      </c>
      <c r="I12" s="84">
        <v>2</v>
      </c>
      <c r="J12" s="90" t="s">
        <v>431</v>
      </c>
      <c r="K12" s="84" t="s">
        <v>1156</v>
      </c>
      <c r="L12" s="90" t="s">
        <v>431</v>
      </c>
      <c r="M12" s="90" t="s">
        <v>431</v>
      </c>
      <c r="N12" s="84" t="s">
        <v>94</v>
      </c>
      <c r="O12" s="91" t="s">
        <v>1167</v>
      </c>
      <c r="P12" s="84" t="s">
        <v>176</v>
      </c>
      <c r="Q12" s="84" t="s">
        <v>244</v>
      </c>
      <c r="R12" s="84" t="s">
        <v>100</v>
      </c>
      <c r="S12" s="84" t="s">
        <v>431</v>
      </c>
      <c r="T12" s="84" t="s">
        <v>431</v>
      </c>
      <c r="U12" s="84" t="s">
        <v>431</v>
      </c>
      <c r="V12" s="84" t="s">
        <v>431</v>
      </c>
      <c r="W12" s="84" t="s">
        <v>431</v>
      </c>
      <c r="X12" s="84" t="s">
        <v>431</v>
      </c>
      <c r="Y12" s="84" t="s">
        <v>108</v>
      </c>
      <c r="Z12" s="84" t="s">
        <v>431</v>
      </c>
      <c r="AA12" s="84" t="s">
        <v>431</v>
      </c>
      <c r="AB12" s="84" t="s">
        <v>431</v>
      </c>
      <c r="AC12" s="84" t="s">
        <v>431</v>
      </c>
      <c r="AD12" s="84" t="s">
        <v>114</v>
      </c>
      <c r="AE12" s="84" t="s">
        <v>431</v>
      </c>
      <c r="AF12" s="84" t="s">
        <v>431</v>
      </c>
      <c r="AG12" s="84" t="s">
        <v>431</v>
      </c>
      <c r="AH12" s="84" t="s">
        <v>431</v>
      </c>
      <c r="AI12" s="84" t="s">
        <v>431</v>
      </c>
      <c r="AJ12" s="84" t="s">
        <v>431</v>
      </c>
      <c r="AK12" s="84" t="s">
        <v>431</v>
      </c>
      <c r="AL12" s="84" t="s">
        <v>431</v>
      </c>
      <c r="AM12" s="84" t="s">
        <v>431</v>
      </c>
      <c r="AN12" s="84" t="s">
        <v>124</v>
      </c>
      <c r="AO12" s="84" t="s">
        <v>431</v>
      </c>
      <c r="AP12" s="84" t="s">
        <v>431</v>
      </c>
      <c r="AQ12" s="84" t="s">
        <v>127</v>
      </c>
      <c r="AR12" s="84" t="s">
        <v>431</v>
      </c>
      <c r="AS12" s="84" t="s">
        <v>431</v>
      </c>
      <c r="AT12" s="84" t="s">
        <v>431</v>
      </c>
      <c r="AU12" s="90" t="s">
        <v>431</v>
      </c>
      <c r="AV12" s="90" t="s">
        <v>431</v>
      </c>
      <c r="AW12" s="84" t="s">
        <v>431</v>
      </c>
      <c r="AX12" s="84" t="s">
        <v>431</v>
      </c>
      <c r="AY12" s="84" t="s">
        <v>431</v>
      </c>
      <c r="AZ12" s="84" t="s">
        <v>431</v>
      </c>
      <c r="BA12" s="84" t="s">
        <v>431</v>
      </c>
      <c r="BB12" s="84" t="s">
        <v>431</v>
      </c>
      <c r="BC12" s="84" t="s">
        <v>165</v>
      </c>
      <c r="BD12" s="84" t="s">
        <v>245</v>
      </c>
      <c r="BE12" s="84" t="s">
        <v>431</v>
      </c>
      <c r="BF12" s="84" t="s">
        <v>431</v>
      </c>
      <c r="BG12" s="84" t="s">
        <v>431</v>
      </c>
      <c r="BH12" s="84" t="s">
        <v>431</v>
      </c>
      <c r="BI12" s="84" t="s">
        <v>138</v>
      </c>
      <c r="BJ12" s="84" t="s">
        <v>431</v>
      </c>
      <c r="BK12" s="84" t="s">
        <v>1154</v>
      </c>
      <c r="BL12" s="84" t="s">
        <v>1154</v>
      </c>
      <c r="BM12" s="84" t="s">
        <v>246</v>
      </c>
      <c r="BN12" s="84" t="s">
        <v>181</v>
      </c>
      <c r="BO12" s="84" t="s">
        <v>165</v>
      </c>
      <c r="BP12" s="84" t="s">
        <v>247</v>
      </c>
      <c r="BQ12" s="84" t="s">
        <v>165</v>
      </c>
      <c r="BR12" s="84" t="s">
        <v>431</v>
      </c>
      <c r="BS12" s="92" t="s">
        <v>1280</v>
      </c>
      <c r="BT12" s="84" t="s">
        <v>165</v>
      </c>
      <c r="BU12" s="84" t="s">
        <v>249</v>
      </c>
      <c r="BV12" s="84" t="s">
        <v>431</v>
      </c>
      <c r="BW12" s="84" t="s">
        <v>147</v>
      </c>
      <c r="BX12" s="84" t="s">
        <v>431</v>
      </c>
      <c r="BY12" s="84" t="s">
        <v>431</v>
      </c>
      <c r="BZ12" s="84" t="s">
        <v>431</v>
      </c>
      <c r="CA12" s="84" t="s">
        <v>211</v>
      </c>
      <c r="CB12" s="84" t="s">
        <v>1154</v>
      </c>
      <c r="CC12" s="84" t="s">
        <v>1154</v>
      </c>
      <c r="CD12" s="84" t="s">
        <v>152</v>
      </c>
      <c r="CE12" s="84" t="s">
        <v>431</v>
      </c>
      <c r="CF12" s="84" t="s">
        <v>431</v>
      </c>
      <c r="CG12" s="84" t="s">
        <v>155</v>
      </c>
      <c r="CH12" s="84" t="s">
        <v>156</v>
      </c>
      <c r="CI12" s="84" t="s">
        <v>431</v>
      </c>
      <c r="CJ12" s="84" t="s">
        <v>431</v>
      </c>
    </row>
    <row r="13" spans="1:88" ht="41.25" customHeight="1" x14ac:dyDescent="0.3">
      <c r="A13" s="15">
        <v>9</v>
      </c>
      <c r="B13" s="15">
        <v>1998</v>
      </c>
      <c r="C13" s="84" t="s">
        <v>172</v>
      </c>
      <c r="D13" s="84" t="s">
        <v>1123</v>
      </c>
      <c r="E13" s="84" t="s">
        <v>159</v>
      </c>
      <c r="F13" s="84" t="s">
        <v>250</v>
      </c>
      <c r="G13" s="90" t="s">
        <v>161</v>
      </c>
      <c r="H13" s="84">
        <v>2017</v>
      </c>
      <c r="I13" s="84">
        <v>4</v>
      </c>
      <c r="J13" s="90" t="s">
        <v>431</v>
      </c>
      <c r="K13" s="90" t="s">
        <v>431</v>
      </c>
      <c r="L13" s="90" t="s">
        <v>431</v>
      </c>
      <c r="M13" s="90" t="s">
        <v>431</v>
      </c>
      <c r="N13" s="84" t="s">
        <v>94</v>
      </c>
      <c r="O13" s="91" t="s">
        <v>1172</v>
      </c>
      <c r="P13" s="84" t="s">
        <v>165</v>
      </c>
      <c r="Q13" s="84" t="s">
        <v>1154</v>
      </c>
      <c r="R13" s="84" t="s">
        <v>431</v>
      </c>
      <c r="S13" s="84" t="s">
        <v>101</v>
      </c>
      <c r="T13" s="84" t="s">
        <v>431</v>
      </c>
      <c r="U13" s="84" t="s">
        <v>431</v>
      </c>
      <c r="V13" s="84" t="s">
        <v>431</v>
      </c>
      <c r="W13" s="84" t="s">
        <v>431</v>
      </c>
      <c r="X13" s="84" t="s">
        <v>431</v>
      </c>
      <c r="Y13" s="84" t="s">
        <v>108</v>
      </c>
      <c r="Z13" s="84" t="s">
        <v>431</v>
      </c>
      <c r="AA13" s="84" t="s">
        <v>431</v>
      </c>
      <c r="AB13" s="84" t="s">
        <v>431</v>
      </c>
      <c r="AC13" s="84" t="s">
        <v>431</v>
      </c>
      <c r="AD13" s="84" t="s">
        <v>431</v>
      </c>
      <c r="AE13" s="84" t="s">
        <v>115</v>
      </c>
      <c r="AF13" s="84" t="s">
        <v>431</v>
      </c>
      <c r="AG13" s="84" t="s">
        <v>431</v>
      </c>
      <c r="AH13" s="84" t="s">
        <v>431</v>
      </c>
      <c r="AI13" s="84" t="s">
        <v>431</v>
      </c>
      <c r="AJ13" s="84" t="s">
        <v>120</v>
      </c>
      <c r="AK13" s="84" t="s">
        <v>431</v>
      </c>
      <c r="AL13" s="84" t="s">
        <v>431</v>
      </c>
      <c r="AM13" s="84" t="s">
        <v>123</v>
      </c>
      <c r="AN13" s="84" t="s">
        <v>431</v>
      </c>
      <c r="AO13" s="84" t="s">
        <v>431</v>
      </c>
      <c r="AP13" s="84" t="s">
        <v>431</v>
      </c>
      <c r="AQ13" s="84" t="s">
        <v>127</v>
      </c>
      <c r="AR13" s="84" t="s">
        <v>431</v>
      </c>
      <c r="AS13" s="84" t="s">
        <v>431</v>
      </c>
      <c r="AT13" s="84" t="s">
        <v>1214</v>
      </c>
      <c r="AU13" s="84" t="s">
        <v>1198</v>
      </c>
      <c r="AV13" s="84" t="s">
        <v>1192</v>
      </c>
      <c r="AW13" s="84" t="s">
        <v>1219</v>
      </c>
      <c r="AX13" s="84" t="s">
        <v>431</v>
      </c>
      <c r="AY13" s="84" t="s">
        <v>431</v>
      </c>
      <c r="AZ13" s="84" t="s">
        <v>431</v>
      </c>
      <c r="BA13" s="84" t="s">
        <v>431</v>
      </c>
      <c r="BB13" s="84" t="s">
        <v>431</v>
      </c>
      <c r="BC13" s="84" t="s">
        <v>176</v>
      </c>
      <c r="BD13" s="84" t="s">
        <v>431</v>
      </c>
      <c r="BE13" s="84" t="s">
        <v>431</v>
      </c>
      <c r="BF13" s="84" t="s">
        <v>431</v>
      </c>
      <c r="BG13" s="84" t="s">
        <v>431</v>
      </c>
      <c r="BH13" s="84" t="s">
        <v>137</v>
      </c>
      <c r="BI13" s="84" t="s">
        <v>431</v>
      </c>
      <c r="BJ13" s="84" t="s">
        <v>431</v>
      </c>
      <c r="BK13" s="84" t="s">
        <v>1154</v>
      </c>
      <c r="BL13" s="84" t="s">
        <v>1154</v>
      </c>
      <c r="BM13" s="84" t="s">
        <v>169</v>
      </c>
      <c r="BN13" s="84" t="s">
        <v>169</v>
      </c>
      <c r="BO13" s="84" t="s">
        <v>176</v>
      </c>
      <c r="BP13" s="84" t="s">
        <v>254</v>
      </c>
      <c r="BQ13" s="84" t="s">
        <v>176</v>
      </c>
      <c r="BR13" s="84" t="s">
        <v>255</v>
      </c>
      <c r="BS13" s="92" t="s">
        <v>1280</v>
      </c>
      <c r="BT13" s="84" t="s">
        <v>165</v>
      </c>
      <c r="BU13" s="84" t="s">
        <v>257</v>
      </c>
      <c r="BV13" s="84" t="s">
        <v>1163</v>
      </c>
      <c r="BW13" s="84" t="s">
        <v>431</v>
      </c>
      <c r="BX13" s="84" t="s">
        <v>431</v>
      </c>
      <c r="BY13" s="84" t="s">
        <v>431</v>
      </c>
      <c r="BZ13" s="84" t="s">
        <v>431</v>
      </c>
      <c r="CA13" s="84" t="s">
        <v>1154</v>
      </c>
      <c r="CB13" s="84" t="s">
        <v>1154</v>
      </c>
      <c r="CC13" s="84" t="s">
        <v>151</v>
      </c>
      <c r="CD13" s="84" t="s">
        <v>431</v>
      </c>
      <c r="CE13" s="84" t="s">
        <v>153</v>
      </c>
      <c r="CF13" s="84" t="s">
        <v>431</v>
      </c>
      <c r="CG13" s="84" t="s">
        <v>431</v>
      </c>
      <c r="CH13" s="84" t="s">
        <v>431</v>
      </c>
      <c r="CI13" s="84" t="s">
        <v>431</v>
      </c>
      <c r="CJ13" s="84" t="s">
        <v>431</v>
      </c>
    </row>
    <row r="14" spans="1:88" ht="37.5" customHeight="1" x14ac:dyDescent="0.3">
      <c r="A14" s="15">
        <v>10</v>
      </c>
      <c r="B14" s="15">
        <v>1994</v>
      </c>
      <c r="C14" s="84" t="s">
        <v>172</v>
      </c>
      <c r="D14" s="90" t="s">
        <v>431</v>
      </c>
      <c r="E14" s="84" t="s">
        <v>258</v>
      </c>
      <c r="F14" s="84" t="s">
        <v>259</v>
      </c>
      <c r="G14" s="84" t="s">
        <v>161</v>
      </c>
      <c r="H14" s="84">
        <v>2018</v>
      </c>
      <c r="I14" s="84">
        <v>2</v>
      </c>
      <c r="J14" s="90" t="s">
        <v>431</v>
      </c>
      <c r="K14" s="90" t="s">
        <v>431</v>
      </c>
      <c r="L14" s="90" t="s">
        <v>431</v>
      </c>
      <c r="M14" s="90" t="s">
        <v>431</v>
      </c>
      <c r="N14" s="84" t="s">
        <v>94</v>
      </c>
      <c r="O14" s="91" t="s">
        <v>1167</v>
      </c>
      <c r="P14" s="84" t="s">
        <v>176</v>
      </c>
      <c r="Q14" s="84" t="s">
        <v>1161</v>
      </c>
      <c r="R14" s="84" t="s">
        <v>431</v>
      </c>
      <c r="S14" s="84" t="s">
        <v>431</v>
      </c>
      <c r="T14" s="84" t="s">
        <v>431</v>
      </c>
      <c r="U14" s="84" t="s">
        <v>431</v>
      </c>
      <c r="V14" s="84" t="s">
        <v>431</v>
      </c>
      <c r="W14" s="84" t="s">
        <v>105</v>
      </c>
      <c r="X14" s="84" t="s">
        <v>107</v>
      </c>
      <c r="Y14" s="84" t="s">
        <v>431</v>
      </c>
      <c r="Z14" s="84" t="s">
        <v>431</v>
      </c>
      <c r="AA14" s="84" t="s">
        <v>431</v>
      </c>
      <c r="AB14" s="84" t="s">
        <v>431</v>
      </c>
      <c r="AC14" s="84" t="s">
        <v>431</v>
      </c>
      <c r="AD14" s="84" t="s">
        <v>114</v>
      </c>
      <c r="AE14" s="84" t="s">
        <v>115</v>
      </c>
      <c r="AF14" s="84" t="s">
        <v>431</v>
      </c>
      <c r="AG14" s="84" t="s">
        <v>431</v>
      </c>
      <c r="AH14" s="84" t="s">
        <v>431</v>
      </c>
      <c r="AI14" s="84" t="s">
        <v>119</v>
      </c>
      <c r="AJ14" s="84" t="s">
        <v>431</v>
      </c>
      <c r="AK14" s="84" t="s">
        <v>431</v>
      </c>
      <c r="AL14" s="84" t="s">
        <v>122</v>
      </c>
      <c r="AM14" s="84" t="s">
        <v>431</v>
      </c>
      <c r="AN14" s="84" t="s">
        <v>431</v>
      </c>
      <c r="AO14" s="84" t="s">
        <v>431</v>
      </c>
      <c r="AP14" s="84" t="s">
        <v>126</v>
      </c>
      <c r="AQ14" s="84" t="s">
        <v>431</v>
      </c>
      <c r="AR14" s="84" t="s">
        <v>431</v>
      </c>
      <c r="AS14" s="84" t="s">
        <v>431</v>
      </c>
      <c r="AT14" s="84" t="s">
        <v>1192</v>
      </c>
      <c r="AU14" s="84" t="s">
        <v>1194</v>
      </c>
      <c r="AV14" s="84" t="s">
        <v>1205</v>
      </c>
      <c r="AW14" s="84" t="s">
        <v>1216</v>
      </c>
      <c r="AX14" s="84" t="s">
        <v>1231</v>
      </c>
      <c r="AY14" s="84" t="s">
        <v>431</v>
      </c>
      <c r="AZ14" s="84" t="s">
        <v>105</v>
      </c>
      <c r="BA14" s="84" t="s">
        <v>431</v>
      </c>
      <c r="BB14" s="84" t="s">
        <v>431</v>
      </c>
      <c r="BC14" s="84" t="s">
        <v>165</v>
      </c>
      <c r="BD14" s="84" t="s">
        <v>1109</v>
      </c>
      <c r="BE14" s="84" t="s">
        <v>431</v>
      </c>
      <c r="BF14" s="84" t="s">
        <v>431</v>
      </c>
      <c r="BG14" s="84" t="s">
        <v>431</v>
      </c>
      <c r="BH14" s="84" t="s">
        <v>431</v>
      </c>
      <c r="BI14" s="84" t="s">
        <v>431</v>
      </c>
      <c r="BJ14" s="84" t="s">
        <v>139</v>
      </c>
      <c r="BK14" s="84" t="s">
        <v>1154</v>
      </c>
      <c r="BL14" s="84" t="s">
        <v>1154</v>
      </c>
      <c r="BM14" s="84" t="s">
        <v>246</v>
      </c>
      <c r="BN14" s="84" t="s">
        <v>181</v>
      </c>
      <c r="BO14" s="84" t="s">
        <v>165</v>
      </c>
      <c r="BP14" s="84" t="s">
        <v>265</v>
      </c>
      <c r="BQ14" s="84" t="s">
        <v>165</v>
      </c>
      <c r="BR14" s="84" t="s">
        <v>266</v>
      </c>
      <c r="BS14" s="92" t="s">
        <v>1281</v>
      </c>
      <c r="BT14" s="84" t="s">
        <v>165</v>
      </c>
      <c r="BU14" s="84" t="s">
        <v>431</v>
      </c>
      <c r="BV14" s="84" t="s">
        <v>431</v>
      </c>
      <c r="BW14" s="84" t="s">
        <v>147</v>
      </c>
      <c r="BX14" s="84" t="s">
        <v>431</v>
      </c>
      <c r="BY14" s="84" t="s">
        <v>431</v>
      </c>
      <c r="BZ14" s="84" t="s">
        <v>431</v>
      </c>
      <c r="CA14" s="84" t="s">
        <v>1154</v>
      </c>
      <c r="CB14" s="84" t="s">
        <v>1154</v>
      </c>
      <c r="CC14" s="84" t="s">
        <v>1154</v>
      </c>
      <c r="CD14" s="84" t="s">
        <v>152</v>
      </c>
      <c r="CE14" s="84" t="s">
        <v>153</v>
      </c>
      <c r="CF14" s="84" t="s">
        <v>431</v>
      </c>
      <c r="CG14" s="84" t="s">
        <v>431</v>
      </c>
      <c r="CH14" s="84" t="s">
        <v>431</v>
      </c>
      <c r="CI14" s="84" t="s">
        <v>431</v>
      </c>
      <c r="CJ14" s="84" t="s">
        <v>431</v>
      </c>
    </row>
    <row r="15" spans="1:88" ht="37.5" customHeight="1" x14ac:dyDescent="0.3">
      <c r="A15" s="15">
        <v>11</v>
      </c>
      <c r="B15" s="15">
        <v>2001</v>
      </c>
      <c r="C15" s="84" t="s">
        <v>172</v>
      </c>
      <c r="D15" s="84" t="s">
        <v>1123</v>
      </c>
      <c r="E15" s="84" t="s">
        <v>159</v>
      </c>
      <c r="F15" s="84" t="s">
        <v>268</v>
      </c>
      <c r="G15" s="84" t="s">
        <v>161</v>
      </c>
      <c r="H15" s="84">
        <v>2018</v>
      </c>
      <c r="I15" s="84">
        <v>2</v>
      </c>
      <c r="J15" s="84" t="s">
        <v>90</v>
      </c>
      <c r="K15" s="90" t="s">
        <v>431</v>
      </c>
      <c r="L15" s="90" t="s">
        <v>431</v>
      </c>
      <c r="M15" s="90" t="s">
        <v>431</v>
      </c>
      <c r="N15" s="90" t="s">
        <v>431</v>
      </c>
      <c r="O15" s="91" t="s">
        <v>1178</v>
      </c>
      <c r="P15" s="84" t="s">
        <v>165</v>
      </c>
      <c r="Q15" s="84" t="s">
        <v>1154</v>
      </c>
      <c r="R15" s="84" t="s">
        <v>100</v>
      </c>
      <c r="S15" s="84" t="s">
        <v>431</v>
      </c>
      <c r="T15" s="84" t="s">
        <v>431</v>
      </c>
      <c r="U15" s="84" t="s">
        <v>431</v>
      </c>
      <c r="V15" s="84" t="s">
        <v>431</v>
      </c>
      <c r="W15" s="84" t="s">
        <v>431</v>
      </c>
      <c r="X15" s="84" t="s">
        <v>107</v>
      </c>
      <c r="Y15" s="84" t="s">
        <v>108</v>
      </c>
      <c r="Z15" s="84" t="s">
        <v>431</v>
      </c>
      <c r="AA15" s="84" t="s">
        <v>431</v>
      </c>
      <c r="AB15" s="84" t="s">
        <v>431</v>
      </c>
      <c r="AC15" s="84" t="s">
        <v>431</v>
      </c>
      <c r="AD15" s="84" t="s">
        <v>114</v>
      </c>
      <c r="AE15" s="84" t="s">
        <v>431</v>
      </c>
      <c r="AF15" s="84" t="s">
        <v>116</v>
      </c>
      <c r="AG15" s="84" t="s">
        <v>117</v>
      </c>
      <c r="AH15" s="84" t="s">
        <v>431</v>
      </c>
      <c r="AI15" s="84" t="s">
        <v>431</v>
      </c>
      <c r="AJ15" s="84" t="s">
        <v>120</v>
      </c>
      <c r="AK15" s="84" t="s">
        <v>431</v>
      </c>
      <c r="AL15" s="84" t="s">
        <v>431</v>
      </c>
      <c r="AM15" s="84" t="s">
        <v>123</v>
      </c>
      <c r="AN15" s="84" t="s">
        <v>431</v>
      </c>
      <c r="AO15" s="84" t="s">
        <v>125</v>
      </c>
      <c r="AP15" s="84" t="s">
        <v>431</v>
      </c>
      <c r="AQ15" s="84" t="s">
        <v>431</v>
      </c>
      <c r="AR15" s="84" t="s">
        <v>431</v>
      </c>
      <c r="AS15" s="84" t="s">
        <v>431</v>
      </c>
      <c r="AT15" s="84" t="s">
        <v>1192</v>
      </c>
      <c r="AU15" s="84" t="s">
        <v>101</v>
      </c>
      <c r="AV15" s="84" t="s">
        <v>1200</v>
      </c>
      <c r="AW15" s="84" t="s">
        <v>1230</v>
      </c>
      <c r="AX15" s="84" t="s">
        <v>1217</v>
      </c>
      <c r="AY15" s="84" t="s">
        <v>431</v>
      </c>
      <c r="AZ15" s="84" t="s">
        <v>431</v>
      </c>
      <c r="BA15" s="84" t="s">
        <v>431</v>
      </c>
      <c r="BB15" s="84" t="s">
        <v>431</v>
      </c>
      <c r="BC15" s="84" t="s">
        <v>165</v>
      </c>
      <c r="BD15" s="84" t="s">
        <v>1265</v>
      </c>
      <c r="BE15" s="84" t="s">
        <v>431</v>
      </c>
      <c r="BF15" s="84" t="s">
        <v>135</v>
      </c>
      <c r="BG15" s="84" t="s">
        <v>431</v>
      </c>
      <c r="BH15" s="84" t="s">
        <v>431</v>
      </c>
      <c r="BI15" s="84" t="s">
        <v>138</v>
      </c>
      <c r="BJ15" s="84" t="s">
        <v>431</v>
      </c>
      <c r="BK15" s="84" t="s">
        <v>1154</v>
      </c>
      <c r="BL15" s="84" t="s">
        <v>1154</v>
      </c>
      <c r="BM15" s="84" t="s">
        <v>169</v>
      </c>
      <c r="BN15" s="84" t="s">
        <v>181</v>
      </c>
      <c r="BO15" s="84" t="s">
        <v>165</v>
      </c>
      <c r="BP15" s="84" t="s">
        <v>273</v>
      </c>
      <c r="BQ15" s="84" t="s">
        <v>431</v>
      </c>
      <c r="BR15" s="84" t="s">
        <v>431</v>
      </c>
      <c r="BS15" s="92" t="s">
        <v>1280</v>
      </c>
      <c r="BT15" s="84" t="s">
        <v>165</v>
      </c>
      <c r="BU15" s="84" t="s">
        <v>275</v>
      </c>
      <c r="BV15" s="84" t="s">
        <v>1163</v>
      </c>
      <c r="BW15" s="84" t="s">
        <v>147</v>
      </c>
      <c r="BX15" s="84" t="s">
        <v>431</v>
      </c>
      <c r="BY15" s="84" t="s">
        <v>431</v>
      </c>
      <c r="BZ15" s="84" t="s">
        <v>431</v>
      </c>
      <c r="CA15" s="84" t="s">
        <v>211</v>
      </c>
      <c r="CB15" s="84" t="s">
        <v>1154</v>
      </c>
      <c r="CC15" s="84" t="s">
        <v>1154</v>
      </c>
      <c r="CD15" s="84" t="s">
        <v>152</v>
      </c>
      <c r="CE15" s="84" t="s">
        <v>431</v>
      </c>
      <c r="CF15" s="84" t="s">
        <v>431</v>
      </c>
      <c r="CG15" s="84" t="s">
        <v>155</v>
      </c>
      <c r="CH15" s="84" t="s">
        <v>431</v>
      </c>
      <c r="CI15" s="84" t="s">
        <v>431</v>
      </c>
      <c r="CJ15" s="84" t="s">
        <v>431</v>
      </c>
    </row>
    <row r="16" spans="1:88" ht="39" customHeight="1" x14ac:dyDescent="0.3">
      <c r="A16" s="15">
        <v>12</v>
      </c>
      <c r="B16" s="15">
        <v>2000</v>
      </c>
      <c r="C16" s="84" t="s">
        <v>157</v>
      </c>
      <c r="D16" s="84" t="s">
        <v>1126</v>
      </c>
      <c r="E16" s="84" t="s">
        <v>159</v>
      </c>
      <c r="F16" s="84" t="s">
        <v>276</v>
      </c>
      <c r="G16" s="84" t="s">
        <v>161</v>
      </c>
      <c r="H16" s="84">
        <v>2018</v>
      </c>
      <c r="I16" s="84">
        <v>2</v>
      </c>
      <c r="J16" s="90" t="s">
        <v>431</v>
      </c>
      <c r="K16" s="90" t="s">
        <v>431</v>
      </c>
      <c r="L16" s="90" t="s">
        <v>431</v>
      </c>
      <c r="M16" s="90" t="s">
        <v>431</v>
      </c>
      <c r="N16" s="84" t="s">
        <v>94</v>
      </c>
      <c r="O16" s="91" t="s">
        <v>1170</v>
      </c>
      <c r="P16" s="84" t="s">
        <v>165</v>
      </c>
      <c r="Q16" s="84" t="s">
        <v>1154</v>
      </c>
      <c r="R16" s="84" t="s">
        <v>431</v>
      </c>
      <c r="S16" s="84" t="s">
        <v>101</v>
      </c>
      <c r="T16" s="84" t="s">
        <v>431</v>
      </c>
      <c r="U16" s="84" t="s">
        <v>431</v>
      </c>
      <c r="V16" s="84" t="s">
        <v>104</v>
      </c>
      <c r="W16" s="84" t="s">
        <v>431</v>
      </c>
      <c r="X16" s="84" t="s">
        <v>431</v>
      </c>
      <c r="Y16" s="84" t="s">
        <v>108</v>
      </c>
      <c r="Z16" s="84" t="s">
        <v>109</v>
      </c>
      <c r="AA16" s="84" t="s">
        <v>431</v>
      </c>
      <c r="AB16" s="84" t="s">
        <v>431</v>
      </c>
      <c r="AC16" s="84" t="s">
        <v>431</v>
      </c>
      <c r="AD16" s="84" t="s">
        <v>114</v>
      </c>
      <c r="AE16" s="84" t="s">
        <v>431</v>
      </c>
      <c r="AF16" s="84" t="s">
        <v>431</v>
      </c>
      <c r="AG16" s="84" t="s">
        <v>431</v>
      </c>
      <c r="AH16" s="84" t="s">
        <v>431</v>
      </c>
      <c r="AI16" s="84" t="s">
        <v>431</v>
      </c>
      <c r="AJ16" s="84" t="s">
        <v>120</v>
      </c>
      <c r="AK16" s="84" t="s">
        <v>431</v>
      </c>
      <c r="AL16" s="84" t="s">
        <v>431</v>
      </c>
      <c r="AM16" s="84" t="s">
        <v>431</v>
      </c>
      <c r="AN16" s="84" t="s">
        <v>431</v>
      </c>
      <c r="AO16" s="84" t="s">
        <v>431</v>
      </c>
      <c r="AP16" s="84" t="s">
        <v>431</v>
      </c>
      <c r="AQ16" s="84" t="s">
        <v>127</v>
      </c>
      <c r="AR16" s="84" t="s">
        <v>431</v>
      </c>
      <c r="AS16" s="84" t="s">
        <v>431</v>
      </c>
      <c r="AT16" s="84" t="s">
        <v>431</v>
      </c>
      <c r="AU16" s="90" t="s">
        <v>431</v>
      </c>
      <c r="AV16" s="90" t="s">
        <v>431</v>
      </c>
      <c r="AW16" s="84" t="s">
        <v>1230</v>
      </c>
      <c r="AX16" s="84" t="s">
        <v>431</v>
      </c>
      <c r="AY16" s="84" t="s">
        <v>431</v>
      </c>
      <c r="AZ16" s="84" t="s">
        <v>431</v>
      </c>
      <c r="BA16" s="84" t="s">
        <v>431</v>
      </c>
      <c r="BB16" s="84" t="s">
        <v>431</v>
      </c>
      <c r="BC16" s="84" t="s">
        <v>165</v>
      </c>
      <c r="BD16" s="84" t="s">
        <v>431</v>
      </c>
      <c r="BE16" s="84" t="s">
        <v>431</v>
      </c>
      <c r="BF16" s="84" t="s">
        <v>431</v>
      </c>
      <c r="BG16" s="84" t="s">
        <v>431</v>
      </c>
      <c r="BH16" s="84" t="s">
        <v>431</v>
      </c>
      <c r="BI16" s="84" t="s">
        <v>138</v>
      </c>
      <c r="BJ16" s="84" t="s">
        <v>431</v>
      </c>
      <c r="BK16" s="84" t="s">
        <v>1154</v>
      </c>
      <c r="BL16" s="84" t="s">
        <v>1154</v>
      </c>
      <c r="BM16" s="84" t="s">
        <v>169</v>
      </c>
      <c r="BN16" s="84" t="s">
        <v>169</v>
      </c>
      <c r="BO16" s="84" t="s">
        <v>165</v>
      </c>
      <c r="BP16" s="84" t="s">
        <v>280</v>
      </c>
      <c r="BQ16" s="84" t="s">
        <v>431</v>
      </c>
      <c r="BR16" s="84" t="s">
        <v>431</v>
      </c>
      <c r="BS16" s="92" t="s">
        <v>1282</v>
      </c>
      <c r="BT16" s="84" t="s">
        <v>165</v>
      </c>
      <c r="BU16" s="84" t="s">
        <v>282</v>
      </c>
      <c r="BV16" s="84" t="s">
        <v>1163</v>
      </c>
      <c r="BW16" s="84" t="s">
        <v>431</v>
      </c>
      <c r="BX16" s="84" t="s">
        <v>431</v>
      </c>
      <c r="BY16" s="84" t="s">
        <v>431</v>
      </c>
      <c r="BZ16" s="84" t="s">
        <v>431</v>
      </c>
      <c r="CA16" s="84" t="s">
        <v>1154</v>
      </c>
      <c r="CB16" s="84" t="s">
        <v>171</v>
      </c>
      <c r="CC16" s="84" t="s">
        <v>1154</v>
      </c>
      <c r="CD16" s="84" t="s">
        <v>152</v>
      </c>
      <c r="CE16" s="84" t="s">
        <v>431</v>
      </c>
      <c r="CF16" s="84" t="s">
        <v>431</v>
      </c>
      <c r="CG16" s="84" t="s">
        <v>431</v>
      </c>
      <c r="CH16" s="84" t="s">
        <v>156</v>
      </c>
      <c r="CI16" s="84" t="s">
        <v>431</v>
      </c>
      <c r="CJ16" s="84" t="s">
        <v>431</v>
      </c>
    </row>
    <row r="17" spans="1:88" ht="36" customHeight="1" x14ac:dyDescent="0.3">
      <c r="A17" s="15">
        <v>13</v>
      </c>
      <c r="B17" s="15">
        <v>2000</v>
      </c>
      <c r="C17" s="84" t="s">
        <v>172</v>
      </c>
      <c r="D17" s="84" t="s">
        <v>1123</v>
      </c>
      <c r="E17" s="84" t="s">
        <v>159</v>
      </c>
      <c r="F17" s="84" t="s">
        <v>276</v>
      </c>
      <c r="G17" s="84" t="s">
        <v>161</v>
      </c>
      <c r="H17" s="84">
        <v>2018</v>
      </c>
      <c r="I17" s="84">
        <v>2</v>
      </c>
      <c r="J17" s="90" t="s">
        <v>431</v>
      </c>
      <c r="K17" s="90" t="s">
        <v>431</v>
      </c>
      <c r="L17" s="90" t="s">
        <v>431</v>
      </c>
      <c r="M17" s="90" t="s">
        <v>431</v>
      </c>
      <c r="N17" s="84" t="s">
        <v>94</v>
      </c>
      <c r="O17" s="91" t="s">
        <v>1170</v>
      </c>
      <c r="P17" s="84" t="s">
        <v>165</v>
      </c>
      <c r="Q17" s="84" t="s">
        <v>1154</v>
      </c>
      <c r="R17" s="84" t="s">
        <v>100</v>
      </c>
      <c r="S17" s="84" t="s">
        <v>431</v>
      </c>
      <c r="T17" s="84" t="s">
        <v>431</v>
      </c>
      <c r="U17" s="84" t="s">
        <v>431</v>
      </c>
      <c r="V17" s="84" t="s">
        <v>104</v>
      </c>
      <c r="W17" s="84" t="s">
        <v>431</v>
      </c>
      <c r="X17" s="84" t="s">
        <v>431</v>
      </c>
      <c r="Y17" s="84" t="s">
        <v>431</v>
      </c>
      <c r="Z17" s="84" t="s">
        <v>431</v>
      </c>
      <c r="AA17" s="84" t="s">
        <v>110</v>
      </c>
      <c r="AB17" s="84" t="s">
        <v>431</v>
      </c>
      <c r="AC17" s="84" t="s">
        <v>431</v>
      </c>
      <c r="AD17" s="84" t="s">
        <v>114</v>
      </c>
      <c r="AE17" s="84" t="s">
        <v>431</v>
      </c>
      <c r="AF17" s="84" t="s">
        <v>431</v>
      </c>
      <c r="AG17" s="84" t="s">
        <v>431</v>
      </c>
      <c r="AH17" s="84" t="s">
        <v>431</v>
      </c>
      <c r="AI17" s="84" t="s">
        <v>119</v>
      </c>
      <c r="AJ17" s="84" t="s">
        <v>431</v>
      </c>
      <c r="AK17" s="84" t="s">
        <v>121</v>
      </c>
      <c r="AL17" s="84" t="s">
        <v>431</v>
      </c>
      <c r="AM17" s="84" t="s">
        <v>431</v>
      </c>
      <c r="AN17" s="84" t="s">
        <v>431</v>
      </c>
      <c r="AO17" s="84" t="s">
        <v>431</v>
      </c>
      <c r="AP17" s="84" t="s">
        <v>431</v>
      </c>
      <c r="AQ17" s="84" t="s">
        <v>127</v>
      </c>
      <c r="AR17" s="84" t="s">
        <v>431</v>
      </c>
      <c r="AS17" s="84" t="s">
        <v>431</v>
      </c>
      <c r="AT17" s="84" t="s">
        <v>1189</v>
      </c>
      <c r="AU17" s="90" t="s">
        <v>431</v>
      </c>
      <c r="AV17" s="90" t="s">
        <v>431</v>
      </c>
      <c r="AW17" s="84" t="s">
        <v>1230</v>
      </c>
      <c r="AX17" s="84" t="s">
        <v>1231</v>
      </c>
      <c r="AY17" s="84" t="s">
        <v>431</v>
      </c>
      <c r="AZ17" s="84" t="s">
        <v>1234</v>
      </c>
      <c r="BA17" s="84" t="s">
        <v>1235</v>
      </c>
      <c r="BB17" s="84" t="s">
        <v>431</v>
      </c>
      <c r="BC17" s="84" t="s">
        <v>165</v>
      </c>
      <c r="BD17" s="84" t="s">
        <v>287</v>
      </c>
      <c r="BE17" s="84" t="s">
        <v>431</v>
      </c>
      <c r="BF17" s="84" t="s">
        <v>431</v>
      </c>
      <c r="BG17" s="84" t="s">
        <v>136</v>
      </c>
      <c r="BH17" s="84" t="s">
        <v>431</v>
      </c>
      <c r="BI17" s="84" t="s">
        <v>138</v>
      </c>
      <c r="BJ17" s="84" t="s">
        <v>431</v>
      </c>
      <c r="BK17" s="84" t="s">
        <v>111</v>
      </c>
      <c r="BL17" s="84" t="s">
        <v>288</v>
      </c>
      <c r="BM17" s="84" t="s">
        <v>181</v>
      </c>
      <c r="BN17" s="84" t="s">
        <v>169</v>
      </c>
      <c r="BO17" s="84" t="s">
        <v>165</v>
      </c>
      <c r="BP17" s="84" t="s">
        <v>289</v>
      </c>
      <c r="BQ17" s="84" t="s">
        <v>431</v>
      </c>
      <c r="BR17" s="84" t="s">
        <v>431</v>
      </c>
      <c r="BS17" s="92" t="s">
        <v>1280</v>
      </c>
      <c r="BT17" s="84" t="s">
        <v>165</v>
      </c>
      <c r="BU17" s="84" t="s">
        <v>291</v>
      </c>
      <c r="BV17" s="84" t="s">
        <v>1163</v>
      </c>
      <c r="BW17" s="84" t="s">
        <v>431</v>
      </c>
      <c r="BX17" s="84" t="s">
        <v>431</v>
      </c>
      <c r="BY17" s="84" t="s">
        <v>431</v>
      </c>
      <c r="BZ17" s="84" t="s">
        <v>431</v>
      </c>
      <c r="CA17" s="84" t="s">
        <v>1154</v>
      </c>
      <c r="CB17" s="84" t="s">
        <v>171</v>
      </c>
      <c r="CC17" s="84" t="s">
        <v>1154</v>
      </c>
      <c r="CD17" s="84" t="s">
        <v>152</v>
      </c>
      <c r="CE17" s="84" t="s">
        <v>431</v>
      </c>
      <c r="CF17" s="84" t="s">
        <v>431</v>
      </c>
      <c r="CG17" s="84" t="s">
        <v>431</v>
      </c>
      <c r="CH17" s="84" t="s">
        <v>431</v>
      </c>
      <c r="CI17" s="84" t="s">
        <v>431</v>
      </c>
      <c r="CJ17" s="84" t="s">
        <v>431</v>
      </c>
    </row>
    <row r="18" spans="1:88" ht="37.5" customHeight="1" x14ac:dyDescent="0.3">
      <c r="A18" s="15">
        <v>14</v>
      </c>
      <c r="B18" s="15">
        <v>2000</v>
      </c>
      <c r="C18" s="84" t="s">
        <v>157</v>
      </c>
      <c r="D18" s="84" t="s">
        <v>292</v>
      </c>
      <c r="E18" s="84" t="s">
        <v>258</v>
      </c>
      <c r="F18" s="84" t="s">
        <v>293</v>
      </c>
      <c r="G18" s="84" t="s">
        <v>161</v>
      </c>
      <c r="H18" s="84">
        <v>2018</v>
      </c>
      <c r="I18" s="84">
        <v>2</v>
      </c>
      <c r="J18" s="84" t="s">
        <v>90</v>
      </c>
      <c r="K18" s="90" t="s">
        <v>431</v>
      </c>
      <c r="L18" s="90" t="s">
        <v>431</v>
      </c>
      <c r="M18" s="90" t="s">
        <v>431</v>
      </c>
      <c r="N18" s="84" t="s">
        <v>94</v>
      </c>
      <c r="O18" s="91" t="s">
        <v>1176</v>
      </c>
      <c r="P18" s="84" t="s">
        <v>165</v>
      </c>
      <c r="Q18" s="84" t="s">
        <v>1154</v>
      </c>
      <c r="R18" s="84" t="s">
        <v>100</v>
      </c>
      <c r="S18" s="84" t="s">
        <v>431</v>
      </c>
      <c r="T18" s="84" t="s">
        <v>431</v>
      </c>
      <c r="U18" s="84" t="s">
        <v>431</v>
      </c>
      <c r="V18" s="84" t="s">
        <v>431</v>
      </c>
      <c r="W18" s="84" t="s">
        <v>431</v>
      </c>
      <c r="X18" s="84" t="s">
        <v>431</v>
      </c>
      <c r="Y18" s="84" t="s">
        <v>108</v>
      </c>
      <c r="Z18" s="84" t="s">
        <v>431</v>
      </c>
      <c r="AA18" s="84" t="s">
        <v>431</v>
      </c>
      <c r="AB18" s="84" t="s">
        <v>431</v>
      </c>
      <c r="AC18" s="84" t="s">
        <v>113</v>
      </c>
      <c r="AD18" s="84" t="s">
        <v>114</v>
      </c>
      <c r="AE18" s="84" t="s">
        <v>431</v>
      </c>
      <c r="AF18" s="84" t="s">
        <v>431</v>
      </c>
      <c r="AG18" s="84" t="s">
        <v>431</v>
      </c>
      <c r="AH18" s="84" t="s">
        <v>431</v>
      </c>
      <c r="AI18" s="84" t="s">
        <v>119</v>
      </c>
      <c r="AJ18" s="84" t="s">
        <v>120</v>
      </c>
      <c r="AK18" s="84" t="s">
        <v>121</v>
      </c>
      <c r="AL18" s="84" t="s">
        <v>431</v>
      </c>
      <c r="AM18" s="84" t="s">
        <v>431</v>
      </c>
      <c r="AN18" s="84" t="s">
        <v>431</v>
      </c>
      <c r="AO18" s="84" t="s">
        <v>431</v>
      </c>
      <c r="AP18" s="84" t="s">
        <v>431</v>
      </c>
      <c r="AQ18" s="84" t="s">
        <v>127</v>
      </c>
      <c r="AR18" s="84" t="s">
        <v>431</v>
      </c>
      <c r="AS18" s="84" t="s">
        <v>431</v>
      </c>
      <c r="AT18" s="84" t="s">
        <v>101</v>
      </c>
      <c r="AU18" s="84" t="s">
        <v>1185</v>
      </c>
      <c r="AV18" s="90" t="s">
        <v>431</v>
      </c>
      <c r="AW18" s="84" t="s">
        <v>1219</v>
      </c>
      <c r="AX18" s="84" t="s">
        <v>124</v>
      </c>
      <c r="AY18" s="84" t="s">
        <v>431</v>
      </c>
      <c r="AZ18" s="84" t="s">
        <v>176</v>
      </c>
      <c r="BA18" s="84" t="s">
        <v>431</v>
      </c>
      <c r="BB18" s="84" t="s">
        <v>431</v>
      </c>
      <c r="BC18" s="84" t="s">
        <v>165</v>
      </c>
      <c r="BD18" s="84" t="s">
        <v>287</v>
      </c>
      <c r="BE18" s="84" t="s">
        <v>134</v>
      </c>
      <c r="BF18" s="84" t="s">
        <v>135</v>
      </c>
      <c r="BG18" s="84" t="s">
        <v>431</v>
      </c>
      <c r="BH18" s="84" t="s">
        <v>137</v>
      </c>
      <c r="BI18" s="84" t="s">
        <v>138</v>
      </c>
      <c r="BJ18" s="84" t="s">
        <v>139</v>
      </c>
      <c r="BK18" s="84" t="s">
        <v>1154</v>
      </c>
      <c r="BL18" s="84" t="s">
        <v>1154</v>
      </c>
      <c r="BM18" s="84" t="s">
        <v>169</v>
      </c>
      <c r="BN18" s="84" t="s">
        <v>169</v>
      </c>
      <c r="BO18" s="84" t="s">
        <v>165</v>
      </c>
      <c r="BP18" s="84" t="s">
        <v>297</v>
      </c>
      <c r="BQ18" s="84" t="s">
        <v>176</v>
      </c>
      <c r="BR18" s="84" t="s">
        <v>298</v>
      </c>
      <c r="BS18" s="92" t="s">
        <v>1280</v>
      </c>
      <c r="BT18" s="84" t="s">
        <v>165</v>
      </c>
      <c r="BU18" s="84" t="s">
        <v>300</v>
      </c>
      <c r="BV18" s="84" t="s">
        <v>1163</v>
      </c>
      <c r="BW18" s="84" t="s">
        <v>431</v>
      </c>
      <c r="BX18" s="84" t="s">
        <v>148</v>
      </c>
      <c r="BY18" s="84" t="s">
        <v>431</v>
      </c>
      <c r="BZ18" s="84" t="s">
        <v>431</v>
      </c>
      <c r="CA18" s="84" t="s">
        <v>1154</v>
      </c>
      <c r="CB18" s="84" t="s">
        <v>171</v>
      </c>
      <c r="CC18" s="84" t="s">
        <v>1154</v>
      </c>
      <c r="CD18" s="84" t="s">
        <v>152</v>
      </c>
      <c r="CE18" s="84" t="s">
        <v>153</v>
      </c>
      <c r="CF18" s="84" t="s">
        <v>431</v>
      </c>
      <c r="CG18" s="84" t="s">
        <v>155</v>
      </c>
      <c r="CH18" s="84" t="s">
        <v>156</v>
      </c>
      <c r="CI18" s="84" t="s">
        <v>431</v>
      </c>
      <c r="CJ18" s="84" t="s">
        <v>431</v>
      </c>
    </row>
    <row r="19" spans="1:88" ht="35.25" customHeight="1" x14ac:dyDescent="0.3">
      <c r="A19" s="15">
        <v>15</v>
      </c>
      <c r="B19" s="15">
        <v>1999</v>
      </c>
      <c r="C19" s="84" t="s">
        <v>157</v>
      </c>
      <c r="D19" s="84" t="s">
        <v>1123</v>
      </c>
      <c r="E19" s="84" t="s">
        <v>159</v>
      </c>
      <c r="F19" s="84" t="s">
        <v>301</v>
      </c>
      <c r="G19" s="84" t="s">
        <v>161</v>
      </c>
      <c r="H19" s="84">
        <v>2018</v>
      </c>
      <c r="I19" s="84">
        <v>2</v>
      </c>
      <c r="J19" s="90" t="s">
        <v>431</v>
      </c>
      <c r="K19" s="90" t="s">
        <v>431</v>
      </c>
      <c r="L19" s="90" t="s">
        <v>431</v>
      </c>
      <c r="M19" s="90" t="s">
        <v>431</v>
      </c>
      <c r="N19" s="84" t="s">
        <v>94</v>
      </c>
      <c r="O19" s="91" t="s">
        <v>1172</v>
      </c>
      <c r="P19" s="84" t="s">
        <v>165</v>
      </c>
      <c r="Q19" s="84" t="s">
        <v>1154</v>
      </c>
      <c r="R19" s="84" t="s">
        <v>431</v>
      </c>
      <c r="S19" s="84" t="s">
        <v>431</v>
      </c>
      <c r="T19" s="84" t="s">
        <v>102</v>
      </c>
      <c r="U19" s="84" t="s">
        <v>431</v>
      </c>
      <c r="V19" s="84" t="s">
        <v>431</v>
      </c>
      <c r="W19" s="84" t="s">
        <v>431</v>
      </c>
      <c r="X19" s="84" t="s">
        <v>107</v>
      </c>
      <c r="Y19" s="84" t="s">
        <v>431</v>
      </c>
      <c r="Z19" s="84" t="s">
        <v>431</v>
      </c>
      <c r="AA19" s="84" t="s">
        <v>431</v>
      </c>
      <c r="AB19" s="84" t="s">
        <v>431</v>
      </c>
      <c r="AC19" s="84" t="s">
        <v>113</v>
      </c>
      <c r="AD19" s="84" t="s">
        <v>431</v>
      </c>
      <c r="AE19" s="84" t="s">
        <v>431</v>
      </c>
      <c r="AF19" s="84" t="s">
        <v>431</v>
      </c>
      <c r="AG19" s="84" t="s">
        <v>431</v>
      </c>
      <c r="AH19" s="84" t="s">
        <v>431</v>
      </c>
      <c r="AI19" s="84" t="s">
        <v>119</v>
      </c>
      <c r="AJ19" s="84" t="s">
        <v>431</v>
      </c>
      <c r="AK19" s="84" t="s">
        <v>431</v>
      </c>
      <c r="AL19" s="84" t="s">
        <v>431</v>
      </c>
      <c r="AM19" s="84" t="s">
        <v>431</v>
      </c>
      <c r="AN19" s="84" t="s">
        <v>124</v>
      </c>
      <c r="AO19" s="84" t="s">
        <v>125</v>
      </c>
      <c r="AP19" s="84" t="s">
        <v>431</v>
      </c>
      <c r="AQ19" s="84" t="s">
        <v>431</v>
      </c>
      <c r="AR19" s="84" t="s">
        <v>431</v>
      </c>
      <c r="AS19" s="84" t="s">
        <v>431</v>
      </c>
      <c r="AT19" s="84" t="s">
        <v>1183</v>
      </c>
      <c r="AU19" s="84" t="s">
        <v>1186</v>
      </c>
      <c r="AV19" s="84" t="s">
        <v>1188</v>
      </c>
      <c r="AW19" s="84" t="s">
        <v>124</v>
      </c>
      <c r="AX19" s="84" t="s">
        <v>431</v>
      </c>
      <c r="AY19" s="84" t="s">
        <v>431</v>
      </c>
      <c r="AZ19" s="84" t="s">
        <v>431</v>
      </c>
      <c r="BA19" s="84" t="s">
        <v>431</v>
      </c>
      <c r="BB19" s="84" t="s">
        <v>431</v>
      </c>
      <c r="BC19" s="84" t="s">
        <v>165</v>
      </c>
      <c r="BD19" s="84" t="s">
        <v>1264</v>
      </c>
      <c r="BE19" s="84" t="s">
        <v>431</v>
      </c>
      <c r="BF19" s="84" t="s">
        <v>135</v>
      </c>
      <c r="BG19" s="84" t="s">
        <v>431</v>
      </c>
      <c r="BH19" s="84" t="s">
        <v>431</v>
      </c>
      <c r="BI19" s="84" t="s">
        <v>431</v>
      </c>
      <c r="BJ19" s="84" t="s">
        <v>139</v>
      </c>
      <c r="BK19" s="84" t="s">
        <v>1154</v>
      </c>
      <c r="BL19" s="84" t="s">
        <v>1154</v>
      </c>
      <c r="BM19" s="84" t="s">
        <v>169</v>
      </c>
      <c r="BN19" s="84" t="s">
        <v>169</v>
      </c>
      <c r="BO19" s="84" t="s">
        <v>165</v>
      </c>
      <c r="BP19" s="84" t="s">
        <v>306</v>
      </c>
      <c r="BQ19" s="84" t="s">
        <v>165</v>
      </c>
      <c r="BR19" s="84" t="s">
        <v>307</v>
      </c>
      <c r="BS19" s="92" t="s">
        <v>1282</v>
      </c>
      <c r="BT19" s="84" t="s">
        <v>305</v>
      </c>
      <c r="BU19" s="84" t="s">
        <v>309</v>
      </c>
      <c r="BV19" s="84" t="s">
        <v>1163</v>
      </c>
      <c r="BW19" s="84" t="s">
        <v>147</v>
      </c>
      <c r="BX19" s="84" t="s">
        <v>431</v>
      </c>
      <c r="BY19" s="84" t="s">
        <v>431</v>
      </c>
      <c r="BZ19" s="84" t="s">
        <v>431</v>
      </c>
      <c r="CA19" s="84" t="s">
        <v>211</v>
      </c>
      <c r="CB19" s="84" t="s">
        <v>1154</v>
      </c>
      <c r="CC19" s="84" t="s">
        <v>1154</v>
      </c>
      <c r="CD19" s="84" t="s">
        <v>152</v>
      </c>
      <c r="CE19" s="84" t="s">
        <v>153</v>
      </c>
      <c r="CF19" s="84" t="s">
        <v>431</v>
      </c>
      <c r="CG19" s="84" t="s">
        <v>431</v>
      </c>
      <c r="CH19" s="84" t="s">
        <v>431</v>
      </c>
      <c r="CI19" s="84" t="s">
        <v>431</v>
      </c>
      <c r="CJ19" s="84" t="s">
        <v>431</v>
      </c>
    </row>
    <row r="20" spans="1:88" ht="39.75" customHeight="1" x14ac:dyDescent="0.3">
      <c r="A20" s="15">
        <v>16</v>
      </c>
      <c r="B20" s="15">
        <v>1999</v>
      </c>
      <c r="C20" s="84" t="s">
        <v>157</v>
      </c>
      <c r="D20" s="84" t="s">
        <v>1123</v>
      </c>
      <c r="E20" s="84" t="s">
        <v>159</v>
      </c>
      <c r="F20" s="84" t="s">
        <v>310</v>
      </c>
      <c r="G20" s="84" t="s">
        <v>161</v>
      </c>
      <c r="H20" s="84">
        <v>2018</v>
      </c>
      <c r="I20" s="84">
        <v>2</v>
      </c>
      <c r="J20" s="90" t="s">
        <v>431</v>
      </c>
      <c r="K20" s="90" t="s">
        <v>431</v>
      </c>
      <c r="L20" s="84" t="s">
        <v>92</v>
      </c>
      <c r="M20" s="84" t="s">
        <v>1134</v>
      </c>
      <c r="N20" s="84" t="s">
        <v>94</v>
      </c>
      <c r="O20" s="91" t="s">
        <v>1170</v>
      </c>
      <c r="P20" s="84" t="s">
        <v>165</v>
      </c>
      <c r="Q20" s="84" t="s">
        <v>1154</v>
      </c>
      <c r="R20" s="84" t="s">
        <v>100</v>
      </c>
      <c r="S20" s="84" t="s">
        <v>101</v>
      </c>
      <c r="T20" s="84" t="s">
        <v>102</v>
      </c>
      <c r="U20" s="84" t="s">
        <v>103</v>
      </c>
      <c r="V20" s="84" t="s">
        <v>431</v>
      </c>
      <c r="W20" s="84" t="s">
        <v>431</v>
      </c>
      <c r="X20" s="84" t="s">
        <v>107</v>
      </c>
      <c r="Y20" s="84" t="s">
        <v>431</v>
      </c>
      <c r="Z20" s="84" t="s">
        <v>431</v>
      </c>
      <c r="AA20" s="84" t="s">
        <v>431</v>
      </c>
      <c r="AB20" s="84" t="s">
        <v>431</v>
      </c>
      <c r="AC20" s="84" t="s">
        <v>431</v>
      </c>
      <c r="AD20" s="84" t="s">
        <v>114</v>
      </c>
      <c r="AE20" s="84" t="s">
        <v>431</v>
      </c>
      <c r="AF20" s="84" t="s">
        <v>431</v>
      </c>
      <c r="AG20" s="84" t="s">
        <v>431</v>
      </c>
      <c r="AH20" s="84" t="s">
        <v>431</v>
      </c>
      <c r="AI20" s="84" t="s">
        <v>431</v>
      </c>
      <c r="AJ20" s="84" t="s">
        <v>431</v>
      </c>
      <c r="AK20" s="84" t="s">
        <v>431</v>
      </c>
      <c r="AL20" s="84" t="s">
        <v>122</v>
      </c>
      <c r="AM20" s="84" t="s">
        <v>431</v>
      </c>
      <c r="AN20" s="84" t="s">
        <v>124</v>
      </c>
      <c r="AO20" s="84" t="s">
        <v>125</v>
      </c>
      <c r="AP20" s="84" t="s">
        <v>431</v>
      </c>
      <c r="AQ20" s="84" t="s">
        <v>431</v>
      </c>
      <c r="AR20" s="84" t="s">
        <v>431</v>
      </c>
      <c r="AS20" s="84" t="s">
        <v>431</v>
      </c>
      <c r="AT20" s="84" t="s">
        <v>101</v>
      </c>
      <c r="AU20" s="90" t="s">
        <v>431</v>
      </c>
      <c r="AV20" s="90" t="s">
        <v>431</v>
      </c>
      <c r="AW20" s="84" t="s">
        <v>1219</v>
      </c>
      <c r="AX20" s="84" t="s">
        <v>431</v>
      </c>
      <c r="AY20" s="84" t="s">
        <v>431</v>
      </c>
      <c r="AZ20" s="84" t="s">
        <v>1236</v>
      </c>
      <c r="BA20" s="84" t="s">
        <v>1237</v>
      </c>
      <c r="BB20" s="84" t="s">
        <v>431</v>
      </c>
      <c r="BC20" s="84" t="s">
        <v>165</v>
      </c>
      <c r="BD20" s="84" t="s">
        <v>315</v>
      </c>
      <c r="BE20" s="84" t="s">
        <v>134</v>
      </c>
      <c r="BF20" s="84" t="s">
        <v>431</v>
      </c>
      <c r="BG20" s="84" t="s">
        <v>136</v>
      </c>
      <c r="BH20" s="84" t="s">
        <v>431</v>
      </c>
      <c r="BI20" s="84" t="s">
        <v>138</v>
      </c>
      <c r="BJ20" s="84" t="s">
        <v>139</v>
      </c>
      <c r="BK20" s="84" t="s">
        <v>1154</v>
      </c>
      <c r="BL20" s="84" t="s">
        <v>1154</v>
      </c>
      <c r="BM20" s="84" t="s">
        <v>169</v>
      </c>
      <c r="BN20" s="84" t="s">
        <v>316</v>
      </c>
      <c r="BO20" s="84" t="s">
        <v>165</v>
      </c>
      <c r="BP20" s="84" t="s">
        <v>431</v>
      </c>
      <c r="BQ20" s="84" t="s">
        <v>176</v>
      </c>
      <c r="BR20" s="84" t="s">
        <v>317</v>
      </c>
      <c r="BS20" s="92" t="s">
        <v>1282</v>
      </c>
      <c r="BT20" s="84" t="s">
        <v>165</v>
      </c>
      <c r="BU20" s="84" t="s">
        <v>319</v>
      </c>
      <c r="BV20" s="84" t="s">
        <v>1163</v>
      </c>
      <c r="BW20" s="84" t="s">
        <v>147</v>
      </c>
      <c r="BX20" s="84" t="s">
        <v>148</v>
      </c>
      <c r="BY20" s="84" t="s">
        <v>431</v>
      </c>
      <c r="BZ20" s="84" t="s">
        <v>431</v>
      </c>
      <c r="CA20" s="84" t="s">
        <v>1154</v>
      </c>
      <c r="CB20" s="84" t="s">
        <v>171</v>
      </c>
      <c r="CC20" s="84" t="s">
        <v>1154</v>
      </c>
      <c r="CD20" s="84" t="s">
        <v>152</v>
      </c>
      <c r="CE20" s="84" t="s">
        <v>153</v>
      </c>
      <c r="CF20" s="84" t="s">
        <v>431</v>
      </c>
      <c r="CG20" s="84" t="s">
        <v>155</v>
      </c>
      <c r="CH20" s="84" t="s">
        <v>156</v>
      </c>
      <c r="CI20" s="84" t="s">
        <v>431</v>
      </c>
      <c r="CJ20" s="84" t="s">
        <v>431</v>
      </c>
    </row>
    <row r="21" spans="1:88" ht="43.5" customHeight="1" x14ac:dyDescent="0.3">
      <c r="A21" s="15">
        <v>17</v>
      </c>
      <c r="B21" s="15">
        <v>1999</v>
      </c>
      <c r="C21" s="84" t="s">
        <v>172</v>
      </c>
      <c r="D21" s="84" t="s">
        <v>1131</v>
      </c>
      <c r="E21" s="84" t="s">
        <v>159</v>
      </c>
      <c r="F21" s="84" t="s">
        <v>321</v>
      </c>
      <c r="G21" s="84" t="s">
        <v>200</v>
      </c>
      <c r="H21" s="84">
        <v>2018</v>
      </c>
      <c r="I21" s="84">
        <v>2</v>
      </c>
      <c r="J21" s="90" t="s">
        <v>431</v>
      </c>
      <c r="K21" s="90" t="s">
        <v>431</v>
      </c>
      <c r="L21" s="84" t="s">
        <v>92</v>
      </c>
      <c r="M21" s="90" t="s">
        <v>431</v>
      </c>
      <c r="N21" s="84" t="s">
        <v>94</v>
      </c>
      <c r="O21" s="91" t="s">
        <v>1175</v>
      </c>
      <c r="P21" s="84" t="s">
        <v>176</v>
      </c>
      <c r="Q21" s="84" t="s">
        <v>323</v>
      </c>
      <c r="R21" s="84" t="s">
        <v>431</v>
      </c>
      <c r="S21" s="84" t="s">
        <v>101</v>
      </c>
      <c r="T21" s="84" t="s">
        <v>431</v>
      </c>
      <c r="U21" s="84" t="s">
        <v>431</v>
      </c>
      <c r="V21" s="84" t="s">
        <v>431</v>
      </c>
      <c r="W21" s="84" t="s">
        <v>431</v>
      </c>
      <c r="X21" s="84" t="s">
        <v>107</v>
      </c>
      <c r="Y21" s="84" t="s">
        <v>431</v>
      </c>
      <c r="Z21" s="84" t="s">
        <v>431</v>
      </c>
      <c r="AA21" s="84" t="s">
        <v>110</v>
      </c>
      <c r="AB21" s="84" t="s">
        <v>1170</v>
      </c>
      <c r="AC21" s="84" t="s">
        <v>113</v>
      </c>
      <c r="AD21" s="84" t="s">
        <v>114</v>
      </c>
      <c r="AE21" s="84" t="s">
        <v>431</v>
      </c>
      <c r="AF21" s="84" t="s">
        <v>431</v>
      </c>
      <c r="AG21" s="84" t="s">
        <v>431</v>
      </c>
      <c r="AH21" s="84" t="s">
        <v>431</v>
      </c>
      <c r="AI21" s="84" t="s">
        <v>119</v>
      </c>
      <c r="AJ21" s="84" t="s">
        <v>431</v>
      </c>
      <c r="AK21" s="84" t="s">
        <v>121</v>
      </c>
      <c r="AL21" s="84" t="s">
        <v>431</v>
      </c>
      <c r="AM21" s="84" t="s">
        <v>431</v>
      </c>
      <c r="AN21" s="84" t="s">
        <v>431</v>
      </c>
      <c r="AO21" s="84" t="s">
        <v>431</v>
      </c>
      <c r="AP21" s="84" t="s">
        <v>126</v>
      </c>
      <c r="AQ21" s="84" t="s">
        <v>431</v>
      </c>
      <c r="AR21" s="84" t="s">
        <v>431</v>
      </c>
      <c r="AS21" s="84" t="s">
        <v>431</v>
      </c>
      <c r="AT21" s="84" t="s">
        <v>1192</v>
      </c>
      <c r="AU21" s="90" t="s">
        <v>431</v>
      </c>
      <c r="AV21" s="90" t="s">
        <v>431</v>
      </c>
      <c r="AW21" s="84" t="s">
        <v>1218</v>
      </c>
      <c r="AX21" s="84" t="s">
        <v>1230</v>
      </c>
      <c r="AY21" s="84" t="s">
        <v>431</v>
      </c>
      <c r="AZ21" s="84" t="s">
        <v>176</v>
      </c>
      <c r="BA21" s="84" t="s">
        <v>431</v>
      </c>
      <c r="BB21" s="84" t="s">
        <v>431</v>
      </c>
      <c r="BC21" s="84" t="s">
        <v>165</v>
      </c>
      <c r="BD21" s="84" t="s">
        <v>328</v>
      </c>
      <c r="BE21" s="84" t="s">
        <v>134</v>
      </c>
      <c r="BF21" s="84" t="s">
        <v>431</v>
      </c>
      <c r="BG21" s="84" t="s">
        <v>136</v>
      </c>
      <c r="BH21" s="84" t="s">
        <v>431</v>
      </c>
      <c r="BI21" s="84" t="s">
        <v>431</v>
      </c>
      <c r="BJ21" s="84" t="s">
        <v>431</v>
      </c>
      <c r="BK21" s="84" t="s">
        <v>1154</v>
      </c>
      <c r="BL21" s="84" t="s">
        <v>1154</v>
      </c>
      <c r="BM21" s="84" t="s">
        <v>246</v>
      </c>
      <c r="BN21" s="84" t="s">
        <v>181</v>
      </c>
      <c r="BO21" s="84" t="s">
        <v>176</v>
      </c>
      <c r="BP21" s="84" t="s">
        <v>329</v>
      </c>
      <c r="BQ21" s="84" t="s">
        <v>165</v>
      </c>
      <c r="BR21" s="84" t="s">
        <v>330</v>
      </c>
      <c r="BS21" s="92" t="s">
        <v>537</v>
      </c>
      <c r="BT21" s="84" t="s">
        <v>165</v>
      </c>
      <c r="BU21" s="84" t="s">
        <v>332</v>
      </c>
      <c r="BV21" s="84" t="s">
        <v>431</v>
      </c>
      <c r="BW21" s="84" t="s">
        <v>147</v>
      </c>
      <c r="BX21" s="84" t="s">
        <v>431</v>
      </c>
      <c r="BY21" s="84" t="s">
        <v>431</v>
      </c>
      <c r="BZ21" s="84" t="s">
        <v>431</v>
      </c>
      <c r="CA21" s="84" t="s">
        <v>211</v>
      </c>
      <c r="CB21" s="84" t="s">
        <v>1154</v>
      </c>
      <c r="CC21" s="84" t="s">
        <v>1154</v>
      </c>
      <c r="CD21" s="84" t="s">
        <v>152</v>
      </c>
      <c r="CE21" s="84" t="s">
        <v>431</v>
      </c>
      <c r="CF21" s="84" t="s">
        <v>431</v>
      </c>
      <c r="CG21" s="84" t="s">
        <v>155</v>
      </c>
      <c r="CH21" s="84" t="s">
        <v>431</v>
      </c>
      <c r="CI21" s="84" t="s">
        <v>431</v>
      </c>
      <c r="CJ21" s="84" t="s">
        <v>431</v>
      </c>
    </row>
    <row r="22" spans="1:88" ht="39.75" customHeight="1" x14ac:dyDescent="0.3">
      <c r="A22" s="15">
        <v>18</v>
      </c>
      <c r="B22" s="15">
        <v>1999</v>
      </c>
      <c r="C22" s="84" t="s">
        <v>157</v>
      </c>
      <c r="D22" s="84" t="s">
        <v>1122</v>
      </c>
      <c r="E22" s="84" t="s">
        <v>258</v>
      </c>
      <c r="F22" s="84" t="s">
        <v>334</v>
      </c>
      <c r="G22" s="84" t="s">
        <v>161</v>
      </c>
      <c r="H22" s="84">
        <v>2018</v>
      </c>
      <c r="I22" s="84">
        <v>2</v>
      </c>
      <c r="J22" s="90" t="s">
        <v>431</v>
      </c>
      <c r="K22" s="90" t="s">
        <v>431</v>
      </c>
      <c r="L22" s="90" t="s">
        <v>431</v>
      </c>
      <c r="M22" s="90" t="s">
        <v>431</v>
      </c>
      <c r="N22" s="84" t="s">
        <v>94</v>
      </c>
      <c r="O22" s="91" t="s">
        <v>1175</v>
      </c>
      <c r="P22" s="84" t="s">
        <v>176</v>
      </c>
      <c r="Q22" s="84" t="s">
        <v>336</v>
      </c>
      <c r="R22" s="84" t="s">
        <v>431</v>
      </c>
      <c r="S22" s="84" t="s">
        <v>431</v>
      </c>
      <c r="T22" s="84" t="s">
        <v>431</v>
      </c>
      <c r="U22" s="84" t="s">
        <v>431</v>
      </c>
      <c r="V22" s="84" t="s">
        <v>431</v>
      </c>
      <c r="W22" s="84" t="s">
        <v>431</v>
      </c>
      <c r="X22" s="84" t="s">
        <v>431</v>
      </c>
      <c r="Y22" s="84" t="s">
        <v>431</v>
      </c>
      <c r="Z22" s="84" t="s">
        <v>109</v>
      </c>
      <c r="AA22" s="84" t="s">
        <v>431</v>
      </c>
      <c r="AB22" s="84" t="s">
        <v>431</v>
      </c>
      <c r="AC22" s="84" t="s">
        <v>431</v>
      </c>
      <c r="AD22" s="84" t="s">
        <v>114</v>
      </c>
      <c r="AE22" s="84" t="s">
        <v>431</v>
      </c>
      <c r="AF22" s="84" t="s">
        <v>431</v>
      </c>
      <c r="AG22" s="84" t="s">
        <v>431</v>
      </c>
      <c r="AH22" s="84" t="s">
        <v>118</v>
      </c>
      <c r="AI22" s="84" t="s">
        <v>431</v>
      </c>
      <c r="AJ22" s="84" t="s">
        <v>120</v>
      </c>
      <c r="AK22" s="84" t="s">
        <v>431</v>
      </c>
      <c r="AL22" s="84" t="s">
        <v>431</v>
      </c>
      <c r="AM22" s="84" t="s">
        <v>431</v>
      </c>
      <c r="AN22" s="84" t="s">
        <v>431</v>
      </c>
      <c r="AO22" s="84" t="s">
        <v>431</v>
      </c>
      <c r="AP22" s="84" t="s">
        <v>431</v>
      </c>
      <c r="AQ22" s="84" t="s">
        <v>431</v>
      </c>
      <c r="AR22" s="84" t="s">
        <v>431</v>
      </c>
      <c r="AS22" s="84" t="s">
        <v>431</v>
      </c>
      <c r="AT22" s="84" t="s">
        <v>337</v>
      </c>
      <c r="AU22" s="90" t="s">
        <v>431</v>
      </c>
      <c r="AV22" s="90" t="s">
        <v>431</v>
      </c>
      <c r="AW22" s="84" t="s">
        <v>1232</v>
      </c>
      <c r="AX22" s="84" t="s">
        <v>1230</v>
      </c>
      <c r="AY22" s="84" t="s">
        <v>431</v>
      </c>
      <c r="AZ22" s="84" t="s">
        <v>176</v>
      </c>
      <c r="BA22" s="84" t="s">
        <v>431</v>
      </c>
      <c r="BB22" s="84" t="s">
        <v>431</v>
      </c>
      <c r="BC22" s="84" t="s">
        <v>165</v>
      </c>
      <c r="BD22" s="84" t="s">
        <v>109</v>
      </c>
      <c r="BE22" s="84" t="s">
        <v>431</v>
      </c>
      <c r="BF22" s="84" t="s">
        <v>135</v>
      </c>
      <c r="BG22" s="84" t="s">
        <v>431</v>
      </c>
      <c r="BH22" s="84" t="s">
        <v>137</v>
      </c>
      <c r="BI22" s="84" t="s">
        <v>431</v>
      </c>
      <c r="BJ22" s="84" t="s">
        <v>139</v>
      </c>
      <c r="BK22" s="84" t="s">
        <v>1154</v>
      </c>
      <c r="BL22" s="84" t="s">
        <v>1154</v>
      </c>
      <c r="BM22" s="84" t="s">
        <v>169</v>
      </c>
      <c r="BN22" s="84" t="s">
        <v>169</v>
      </c>
      <c r="BO22" s="84" t="s">
        <v>165</v>
      </c>
      <c r="BP22" s="84" t="s">
        <v>431</v>
      </c>
      <c r="BQ22" s="84" t="s">
        <v>165</v>
      </c>
      <c r="BR22" s="84" t="s">
        <v>431</v>
      </c>
      <c r="BS22" s="92" t="s">
        <v>537</v>
      </c>
      <c r="BT22" s="84" t="s">
        <v>165</v>
      </c>
      <c r="BU22" s="84" t="s">
        <v>431</v>
      </c>
      <c r="BV22" s="84" t="s">
        <v>431</v>
      </c>
      <c r="BW22" s="84" t="s">
        <v>431</v>
      </c>
      <c r="BX22" s="84" t="s">
        <v>431</v>
      </c>
      <c r="BY22" s="84" t="s">
        <v>431</v>
      </c>
      <c r="BZ22" s="84" t="s">
        <v>431</v>
      </c>
      <c r="CA22" s="84" t="s">
        <v>1154</v>
      </c>
      <c r="CB22" s="84" t="s">
        <v>171</v>
      </c>
      <c r="CC22" s="84" t="s">
        <v>1154</v>
      </c>
      <c r="CD22" s="84" t="s">
        <v>152</v>
      </c>
      <c r="CE22" s="84" t="s">
        <v>431</v>
      </c>
      <c r="CF22" s="84" t="s">
        <v>431</v>
      </c>
      <c r="CG22" s="84" t="s">
        <v>431</v>
      </c>
      <c r="CH22" s="84" t="s">
        <v>156</v>
      </c>
      <c r="CI22" s="84" t="s">
        <v>431</v>
      </c>
      <c r="CJ22" s="84" t="s">
        <v>431</v>
      </c>
    </row>
    <row r="23" spans="1:88" ht="46.5" customHeight="1" x14ac:dyDescent="0.3">
      <c r="A23" s="15">
        <v>19</v>
      </c>
      <c r="B23" s="15">
        <v>2001</v>
      </c>
      <c r="C23" s="84" t="s">
        <v>157</v>
      </c>
      <c r="D23" s="84" t="s">
        <v>1123</v>
      </c>
      <c r="E23" s="84" t="s">
        <v>159</v>
      </c>
      <c r="F23" s="84" t="s">
        <v>340</v>
      </c>
      <c r="G23" s="84" t="s">
        <v>161</v>
      </c>
      <c r="H23" s="84">
        <v>2018</v>
      </c>
      <c r="I23" s="84">
        <v>2</v>
      </c>
      <c r="J23" s="90" t="s">
        <v>431</v>
      </c>
      <c r="K23" s="90" t="s">
        <v>431</v>
      </c>
      <c r="L23" s="90" t="s">
        <v>431</v>
      </c>
      <c r="M23" s="90" t="s">
        <v>431</v>
      </c>
      <c r="N23" s="84" t="s">
        <v>94</v>
      </c>
      <c r="O23" s="91" t="s">
        <v>1171</v>
      </c>
      <c r="P23" s="84" t="s">
        <v>176</v>
      </c>
      <c r="Q23" s="84" t="s">
        <v>342</v>
      </c>
      <c r="R23" s="84" t="s">
        <v>431</v>
      </c>
      <c r="S23" s="84" t="s">
        <v>431</v>
      </c>
      <c r="T23" s="84" t="s">
        <v>102</v>
      </c>
      <c r="U23" s="84" t="s">
        <v>431</v>
      </c>
      <c r="V23" s="84" t="s">
        <v>104</v>
      </c>
      <c r="W23" s="84" t="s">
        <v>431</v>
      </c>
      <c r="X23" s="84" t="s">
        <v>107</v>
      </c>
      <c r="Y23" s="84" t="s">
        <v>108</v>
      </c>
      <c r="Z23" s="84" t="s">
        <v>431</v>
      </c>
      <c r="AA23" s="84" t="s">
        <v>431</v>
      </c>
      <c r="AB23" s="84" t="s">
        <v>431</v>
      </c>
      <c r="AC23" s="84" t="s">
        <v>431</v>
      </c>
      <c r="AD23" s="84" t="s">
        <v>114</v>
      </c>
      <c r="AE23" s="84" t="s">
        <v>431</v>
      </c>
      <c r="AF23" s="84" t="s">
        <v>431</v>
      </c>
      <c r="AG23" s="84" t="s">
        <v>431</v>
      </c>
      <c r="AH23" s="84" t="s">
        <v>431</v>
      </c>
      <c r="AI23" s="84" t="s">
        <v>431</v>
      </c>
      <c r="AJ23" s="84" t="s">
        <v>431</v>
      </c>
      <c r="AK23" s="84" t="s">
        <v>431</v>
      </c>
      <c r="AL23" s="84" t="s">
        <v>122</v>
      </c>
      <c r="AM23" s="84" t="s">
        <v>123</v>
      </c>
      <c r="AN23" s="84" t="s">
        <v>124</v>
      </c>
      <c r="AO23" s="84" t="s">
        <v>125</v>
      </c>
      <c r="AP23" s="84" t="s">
        <v>431</v>
      </c>
      <c r="AQ23" s="84" t="s">
        <v>431</v>
      </c>
      <c r="AR23" s="84" t="s">
        <v>431</v>
      </c>
      <c r="AS23" s="84" t="s">
        <v>431</v>
      </c>
      <c r="AT23" s="84" t="s">
        <v>1195</v>
      </c>
      <c r="AU23" s="90" t="s">
        <v>431</v>
      </c>
      <c r="AV23" s="90" t="s">
        <v>431</v>
      </c>
      <c r="AW23" s="84" t="s">
        <v>1230</v>
      </c>
      <c r="AX23" s="84" t="s">
        <v>431</v>
      </c>
      <c r="AY23" s="84" t="s">
        <v>431</v>
      </c>
      <c r="AZ23" s="84" t="s">
        <v>176</v>
      </c>
      <c r="BA23" s="84" t="s">
        <v>431</v>
      </c>
      <c r="BB23" s="84" t="s">
        <v>431</v>
      </c>
      <c r="BC23" s="84" t="s">
        <v>165</v>
      </c>
      <c r="BD23" s="84" t="s">
        <v>431</v>
      </c>
      <c r="BE23" s="84" t="s">
        <v>134</v>
      </c>
      <c r="BF23" s="84" t="s">
        <v>431</v>
      </c>
      <c r="BG23" s="84" t="s">
        <v>136</v>
      </c>
      <c r="BH23" s="84" t="s">
        <v>431</v>
      </c>
      <c r="BI23" s="84" t="s">
        <v>138</v>
      </c>
      <c r="BJ23" s="84" t="s">
        <v>431</v>
      </c>
      <c r="BK23" s="84" t="s">
        <v>1154</v>
      </c>
      <c r="BL23" s="84" t="s">
        <v>1154</v>
      </c>
      <c r="BM23" s="84" t="s">
        <v>169</v>
      </c>
      <c r="BN23" s="84" t="s">
        <v>169</v>
      </c>
      <c r="BO23" s="84" t="s">
        <v>165</v>
      </c>
      <c r="BP23" s="84" t="s">
        <v>431</v>
      </c>
      <c r="BQ23" s="84" t="s">
        <v>176</v>
      </c>
      <c r="BR23" s="84" t="s">
        <v>346</v>
      </c>
      <c r="BS23" s="92" t="s">
        <v>1279</v>
      </c>
      <c r="BT23" s="84" t="s">
        <v>176</v>
      </c>
      <c r="BU23" s="84" t="s">
        <v>348</v>
      </c>
      <c r="BV23" s="84" t="s">
        <v>1163</v>
      </c>
      <c r="BW23" s="84" t="s">
        <v>431</v>
      </c>
      <c r="BX23" s="84" t="s">
        <v>431</v>
      </c>
      <c r="BY23" s="84" t="s">
        <v>431</v>
      </c>
      <c r="BZ23" s="84" t="s">
        <v>431</v>
      </c>
      <c r="CA23" s="84" t="s">
        <v>1154</v>
      </c>
      <c r="CB23" s="84" t="s">
        <v>171</v>
      </c>
      <c r="CC23" s="84" t="s">
        <v>1154</v>
      </c>
      <c r="CD23" s="84" t="s">
        <v>152</v>
      </c>
      <c r="CE23" s="84" t="s">
        <v>431</v>
      </c>
      <c r="CF23" s="84" t="s">
        <v>431</v>
      </c>
      <c r="CG23" s="84" t="s">
        <v>431</v>
      </c>
      <c r="CH23" s="84" t="s">
        <v>431</v>
      </c>
      <c r="CI23" s="84" t="s">
        <v>431</v>
      </c>
      <c r="CJ23" s="84" t="s">
        <v>431</v>
      </c>
    </row>
    <row r="24" spans="1:88" ht="45.75" customHeight="1" x14ac:dyDescent="0.3">
      <c r="A24" s="15">
        <v>20</v>
      </c>
      <c r="B24" s="15">
        <v>1995</v>
      </c>
      <c r="C24" s="84" t="s">
        <v>157</v>
      </c>
      <c r="D24" s="84" t="s">
        <v>1132</v>
      </c>
      <c r="E24" s="84" t="s">
        <v>159</v>
      </c>
      <c r="F24" s="84" t="s">
        <v>350</v>
      </c>
      <c r="G24" s="84" t="s">
        <v>200</v>
      </c>
      <c r="H24" s="84">
        <v>2018</v>
      </c>
      <c r="I24" s="84">
        <v>2</v>
      </c>
      <c r="J24" s="90" t="s">
        <v>431</v>
      </c>
      <c r="K24" s="90" t="s">
        <v>431</v>
      </c>
      <c r="L24" s="90" t="s">
        <v>431</v>
      </c>
      <c r="M24" s="90" t="s">
        <v>431</v>
      </c>
      <c r="N24" s="84" t="s">
        <v>94</v>
      </c>
      <c r="O24" s="91" t="s">
        <v>1172</v>
      </c>
      <c r="P24" s="84" t="s">
        <v>165</v>
      </c>
      <c r="Q24" s="84" t="s">
        <v>1154</v>
      </c>
      <c r="R24" s="84" t="s">
        <v>431</v>
      </c>
      <c r="S24" s="84" t="s">
        <v>101</v>
      </c>
      <c r="T24" s="84" t="s">
        <v>431</v>
      </c>
      <c r="U24" s="84" t="s">
        <v>431</v>
      </c>
      <c r="V24" s="84" t="s">
        <v>431</v>
      </c>
      <c r="W24" s="84" t="s">
        <v>105</v>
      </c>
      <c r="X24" s="84" t="s">
        <v>107</v>
      </c>
      <c r="Y24" s="84" t="s">
        <v>431</v>
      </c>
      <c r="Z24" s="84" t="s">
        <v>109</v>
      </c>
      <c r="AA24" s="84" t="s">
        <v>431</v>
      </c>
      <c r="AB24" s="84" t="s">
        <v>1180</v>
      </c>
      <c r="AC24" s="84" t="s">
        <v>431</v>
      </c>
      <c r="AD24" s="84" t="s">
        <v>114</v>
      </c>
      <c r="AE24" s="84" t="s">
        <v>431</v>
      </c>
      <c r="AF24" s="84" t="s">
        <v>116</v>
      </c>
      <c r="AG24" s="84" t="s">
        <v>431</v>
      </c>
      <c r="AH24" s="84" t="s">
        <v>118</v>
      </c>
      <c r="AI24" s="84" t="s">
        <v>119</v>
      </c>
      <c r="AJ24" s="84" t="s">
        <v>431</v>
      </c>
      <c r="AK24" s="84" t="s">
        <v>431</v>
      </c>
      <c r="AL24" s="84" t="s">
        <v>122</v>
      </c>
      <c r="AM24" s="84" t="s">
        <v>431</v>
      </c>
      <c r="AN24" s="84" t="s">
        <v>431</v>
      </c>
      <c r="AO24" s="84" t="s">
        <v>431</v>
      </c>
      <c r="AP24" s="84" t="s">
        <v>431</v>
      </c>
      <c r="AQ24" s="84" t="s">
        <v>127</v>
      </c>
      <c r="AR24" s="84" t="s">
        <v>431</v>
      </c>
      <c r="AS24" s="84" t="s">
        <v>431</v>
      </c>
      <c r="AT24" s="84" t="s">
        <v>101</v>
      </c>
      <c r="AU24" s="84" t="s">
        <v>1192</v>
      </c>
      <c r="AV24" s="84" t="s">
        <v>1190</v>
      </c>
      <c r="AW24" s="84" t="s">
        <v>1219</v>
      </c>
      <c r="AX24" s="84" t="s">
        <v>431</v>
      </c>
      <c r="AY24" s="84" t="s">
        <v>431</v>
      </c>
      <c r="AZ24" s="84" t="s">
        <v>431</v>
      </c>
      <c r="BA24" s="84" t="s">
        <v>431</v>
      </c>
      <c r="BB24" s="84" t="s">
        <v>431</v>
      </c>
      <c r="BC24" s="84" t="s">
        <v>165</v>
      </c>
      <c r="BD24" s="84" t="s">
        <v>109</v>
      </c>
      <c r="BE24" s="84" t="s">
        <v>431</v>
      </c>
      <c r="BF24" s="84" t="s">
        <v>431</v>
      </c>
      <c r="BG24" s="84" t="s">
        <v>136</v>
      </c>
      <c r="BH24" s="84" t="s">
        <v>431</v>
      </c>
      <c r="BI24" s="84" t="s">
        <v>138</v>
      </c>
      <c r="BJ24" s="84" t="s">
        <v>139</v>
      </c>
      <c r="BK24" s="84" t="s">
        <v>1154</v>
      </c>
      <c r="BL24" s="84" t="s">
        <v>1154</v>
      </c>
      <c r="BM24" s="84" t="s">
        <v>316</v>
      </c>
      <c r="BN24" s="84" t="s">
        <v>316</v>
      </c>
      <c r="BO24" s="84" t="s">
        <v>165</v>
      </c>
      <c r="BP24" s="84" t="s">
        <v>356</v>
      </c>
      <c r="BQ24" s="84" t="s">
        <v>176</v>
      </c>
      <c r="BR24" s="84" t="s">
        <v>357</v>
      </c>
      <c r="BS24" s="92" t="s">
        <v>1282</v>
      </c>
      <c r="BT24" s="84" t="s">
        <v>165</v>
      </c>
      <c r="BU24" s="84" t="s">
        <v>431</v>
      </c>
      <c r="BV24" s="84" t="s">
        <v>431</v>
      </c>
      <c r="BW24" s="84" t="s">
        <v>431</v>
      </c>
      <c r="BX24" s="84" t="s">
        <v>148</v>
      </c>
      <c r="BY24" s="84" t="s">
        <v>431</v>
      </c>
      <c r="BZ24" s="84" t="s">
        <v>431</v>
      </c>
      <c r="CA24" s="84" t="s">
        <v>1154</v>
      </c>
      <c r="CB24" s="84" t="s">
        <v>1154</v>
      </c>
      <c r="CC24" s="84" t="s">
        <v>151</v>
      </c>
      <c r="CD24" s="84" t="s">
        <v>152</v>
      </c>
      <c r="CE24" s="84" t="s">
        <v>153</v>
      </c>
      <c r="CF24" s="84" t="s">
        <v>431</v>
      </c>
      <c r="CG24" s="84" t="s">
        <v>155</v>
      </c>
      <c r="CH24" s="84" t="s">
        <v>431</v>
      </c>
      <c r="CI24" s="84" t="s">
        <v>431</v>
      </c>
      <c r="CJ24" s="84" t="s">
        <v>431</v>
      </c>
    </row>
    <row r="25" spans="1:88" ht="48.75" customHeight="1" x14ac:dyDescent="0.3">
      <c r="A25" s="15">
        <v>21</v>
      </c>
      <c r="B25" s="15">
        <v>1998</v>
      </c>
      <c r="C25" s="84" t="s">
        <v>157</v>
      </c>
      <c r="D25" s="84" t="s">
        <v>1129</v>
      </c>
      <c r="E25" s="84" t="s">
        <v>159</v>
      </c>
      <c r="F25" s="84" t="s">
        <v>360</v>
      </c>
      <c r="G25" s="84" t="s">
        <v>200</v>
      </c>
      <c r="H25" s="84">
        <v>2018</v>
      </c>
      <c r="I25" s="84">
        <v>2</v>
      </c>
      <c r="J25" s="90" t="s">
        <v>431</v>
      </c>
      <c r="K25" s="90" t="s">
        <v>431</v>
      </c>
      <c r="L25" s="90" t="s">
        <v>431</v>
      </c>
      <c r="M25" s="90" t="s">
        <v>431</v>
      </c>
      <c r="N25" s="84" t="s">
        <v>94</v>
      </c>
      <c r="O25" s="91" t="s">
        <v>1168</v>
      </c>
      <c r="P25" s="90" t="s">
        <v>176</v>
      </c>
      <c r="Q25" s="84" t="s">
        <v>1161</v>
      </c>
      <c r="R25" s="84" t="s">
        <v>431</v>
      </c>
      <c r="S25" s="84" t="s">
        <v>101</v>
      </c>
      <c r="T25" s="84" t="s">
        <v>102</v>
      </c>
      <c r="U25" s="84" t="s">
        <v>431</v>
      </c>
      <c r="V25" s="84" t="s">
        <v>104</v>
      </c>
      <c r="W25" s="84" t="s">
        <v>105</v>
      </c>
      <c r="X25" s="84" t="s">
        <v>107</v>
      </c>
      <c r="Y25" s="84" t="s">
        <v>431</v>
      </c>
      <c r="Z25" s="84" t="s">
        <v>431</v>
      </c>
      <c r="AA25" s="84" t="s">
        <v>431</v>
      </c>
      <c r="AB25" s="84" t="s">
        <v>1170</v>
      </c>
      <c r="AC25" s="84" t="s">
        <v>113</v>
      </c>
      <c r="AD25" s="84" t="s">
        <v>114</v>
      </c>
      <c r="AE25" s="84" t="s">
        <v>115</v>
      </c>
      <c r="AF25" s="84" t="s">
        <v>116</v>
      </c>
      <c r="AG25" s="84" t="s">
        <v>117</v>
      </c>
      <c r="AH25" s="84" t="s">
        <v>118</v>
      </c>
      <c r="AI25" s="84" t="s">
        <v>119</v>
      </c>
      <c r="AJ25" s="84" t="s">
        <v>431</v>
      </c>
      <c r="AK25" s="84" t="s">
        <v>431</v>
      </c>
      <c r="AL25" s="84" t="s">
        <v>122</v>
      </c>
      <c r="AM25" s="84" t="s">
        <v>123</v>
      </c>
      <c r="AN25" s="84" t="s">
        <v>124</v>
      </c>
      <c r="AO25" s="84" t="s">
        <v>431</v>
      </c>
      <c r="AP25" s="84" t="s">
        <v>126</v>
      </c>
      <c r="AQ25" s="84" t="s">
        <v>431</v>
      </c>
      <c r="AR25" s="84" t="s">
        <v>431</v>
      </c>
      <c r="AS25" s="84" t="s">
        <v>431</v>
      </c>
      <c r="AT25" s="84" t="s">
        <v>431</v>
      </c>
      <c r="AU25" s="90" t="s">
        <v>431</v>
      </c>
      <c r="AV25" s="90" t="s">
        <v>431</v>
      </c>
      <c r="AW25" s="84" t="s">
        <v>1230</v>
      </c>
      <c r="AX25" s="84" t="s">
        <v>431</v>
      </c>
      <c r="AY25" s="84" t="s">
        <v>431</v>
      </c>
      <c r="AZ25" s="84" t="s">
        <v>1238</v>
      </c>
      <c r="BA25" s="84" t="s">
        <v>1239</v>
      </c>
      <c r="BB25" s="84" t="s">
        <v>1240</v>
      </c>
      <c r="BC25" s="84" t="s">
        <v>165</v>
      </c>
      <c r="BD25" s="84" t="s">
        <v>1266</v>
      </c>
      <c r="BE25" s="84" t="s">
        <v>134</v>
      </c>
      <c r="BF25" s="84" t="s">
        <v>135</v>
      </c>
      <c r="BG25" s="84" t="s">
        <v>136</v>
      </c>
      <c r="BH25" s="84" t="s">
        <v>431</v>
      </c>
      <c r="BI25" s="84" t="s">
        <v>138</v>
      </c>
      <c r="BJ25" s="84" t="s">
        <v>139</v>
      </c>
      <c r="BK25" s="84" t="s">
        <v>111</v>
      </c>
      <c r="BL25" s="84" t="s">
        <v>366</v>
      </c>
      <c r="BM25" s="84" t="s">
        <v>316</v>
      </c>
      <c r="BN25" s="84" t="s">
        <v>169</v>
      </c>
      <c r="BO25" s="84" t="s">
        <v>176</v>
      </c>
      <c r="BP25" s="84" t="s">
        <v>367</v>
      </c>
      <c r="BQ25" s="84" t="s">
        <v>165</v>
      </c>
      <c r="BR25" s="84" t="s">
        <v>368</v>
      </c>
      <c r="BS25" s="92" t="s">
        <v>1280</v>
      </c>
      <c r="BT25" s="84" t="s">
        <v>165</v>
      </c>
      <c r="BU25" s="84" t="s">
        <v>370</v>
      </c>
      <c r="BV25" s="84" t="s">
        <v>1163</v>
      </c>
      <c r="BW25" s="84" t="s">
        <v>431</v>
      </c>
      <c r="BX25" s="84" t="s">
        <v>148</v>
      </c>
      <c r="BY25" s="84" t="s">
        <v>431</v>
      </c>
      <c r="BZ25" s="84" t="s">
        <v>431</v>
      </c>
      <c r="CA25" s="84" t="s">
        <v>1154</v>
      </c>
      <c r="CB25" s="84" t="s">
        <v>1154</v>
      </c>
      <c r="CC25" s="84" t="s">
        <v>1154</v>
      </c>
      <c r="CD25" s="84" t="s">
        <v>152</v>
      </c>
      <c r="CE25" s="84" t="s">
        <v>153</v>
      </c>
      <c r="CF25" s="84" t="s">
        <v>154</v>
      </c>
      <c r="CG25" s="84" t="s">
        <v>155</v>
      </c>
      <c r="CH25" s="84" t="s">
        <v>431</v>
      </c>
      <c r="CI25" s="84" t="s">
        <v>431</v>
      </c>
      <c r="CJ25" s="84" t="s">
        <v>431</v>
      </c>
    </row>
    <row r="26" spans="1:88" ht="45.75" customHeight="1" x14ac:dyDescent="0.3">
      <c r="A26" s="15">
        <v>22</v>
      </c>
      <c r="B26" s="15">
        <v>1997</v>
      </c>
      <c r="C26" s="84" t="s">
        <v>172</v>
      </c>
      <c r="D26" s="84" t="s">
        <v>1123</v>
      </c>
      <c r="E26" s="84" t="s">
        <v>159</v>
      </c>
      <c r="F26" s="84" t="s">
        <v>371</v>
      </c>
      <c r="G26" s="84" t="s">
        <v>200</v>
      </c>
      <c r="H26" s="84">
        <v>2018</v>
      </c>
      <c r="I26" s="84">
        <v>2</v>
      </c>
      <c r="J26" s="90" t="s">
        <v>431</v>
      </c>
      <c r="K26" s="90" t="s">
        <v>431</v>
      </c>
      <c r="L26" s="90" t="s">
        <v>431</v>
      </c>
      <c r="M26" s="90" t="s">
        <v>431</v>
      </c>
      <c r="N26" s="84" t="s">
        <v>94</v>
      </c>
      <c r="O26" s="91" t="s">
        <v>1173</v>
      </c>
      <c r="P26" s="84" t="s">
        <v>176</v>
      </c>
      <c r="Q26" s="84" t="s">
        <v>373</v>
      </c>
      <c r="R26" s="84" t="s">
        <v>100</v>
      </c>
      <c r="S26" s="84" t="s">
        <v>431</v>
      </c>
      <c r="T26" s="84" t="s">
        <v>431</v>
      </c>
      <c r="U26" s="84" t="s">
        <v>431</v>
      </c>
      <c r="V26" s="84" t="s">
        <v>431</v>
      </c>
      <c r="W26" s="84" t="s">
        <v>431</v>
      </c>
      <c r="X26" s="84" t="s">
        <v>431</v>
      </c>
      <c r="Y26" s="84" t="s">
        <v>431</v>
      </c>
      <c r="Z26" s="84" t="s">
        <v>109</v>
      </c>
      <c r="AA26" s="84" t="s">
        <v>431</v>
      </c>
      <c r="AB26" s="90" t="s">
        <v>1181</v>
      </c>
      <c r="AC26" s="84" t="s">
        <v>431</v>
      </c>
      <c r="AD26" s="84" t="s">
        <v>114</v>
      </c>
      <c r="AE26" s="84" t="s">
        <v>431</v>
      </c>
      <c r="AF26" s="84" t="s">
        <v>431</v>
      </c>
      <c r="AG26" s="84" t="s">
        <v>431</v>
      </c>
      <c r="AH26" s="84" t="s">
        <v>431</v>
      </c>
      <c r="AI26" s="84" t="s">
        <v>431</v>
      </c>
      <c r="AJ26" s="84" t="s">
        <v>431</v>
      </c>
      <c r="AK26" s="84" t="s">
        <v>431</v>
      </c>
      <c r="AL26" s="84" t="s">
        <v>122</v>
      </c>
      <c r="AM26" s="84" t="s">
        <v>431</v>
      </c>
      <c r="AN26" s="84" t="s">
        <v>124</v>
      </c>
      <c r="AO26" s="84" t="s">
        <v>431</v>
      </c>
      <c r="AP26" s="84" t="s">
        <v>126</v>
      </c>
      <c r="AQ26" s="84" t="s">
        <v>431</v>
      </c>
      <c r="AR26" s="84" t="s">
        <v>431</v>
      </c>
      <c r="AS26" s="84" t="s">
        <v>431</v>
      </c>
      <c r="AT26" s="84" t="s">
        <v>874</v>
      </c>
      <c r="AU26" s="84" t="s">
        <v>101</v>
      </c>
      <c r="AV26" s="84" t="s">
        <v>1185</v>
      </c>
      <c r="AW26" s="84" t="s">
        <v>1216</v>
      </c>
      <c r="AX26" s="84" t="s">
        <v>1231</v>
      </c>
      <c r="AY26" s="84" t="s">
        <v>431</v>
      </c>
      <c r="AZ26" s="84" t="s">
        <v>431</v>
      </c>
      <c r="BA26" s="84" t="s">
        <v>431</v>
      </c>
      <c r="BB26" s="84" t="s">
        <v>431</v>
      </c>
      <c r="BC26" s="84" t="s">
        <v>165</v>
      </c>
      <c r="BD26" s="84" t="s">
        <v>109</v>
      </c>
      <c r="BE26" s="84" t="s">
        <v>431</v>
      </c>
      <c r="BF26" s="84" t="s">
        <v>431</v>
      </c>
      <c r="BG26" s="84" t="s">
        <v>136</v>
      </c>
      <c r="BH26" s="84" t="s">
        <v>431</v>
      </c>
      <c r="BI26" s="84" t="s">
        <v>431</v>
      </c>
      <c r="BJ26" s="84" t="s">
        <v>431</v>
      </c>
      <c r="BK26" s="84" t="s">
        <v>1154</v>
      </c>
      <c r="BL26" s="84" t="s">
        <v>1154</v>
      </c>
      <c r="BM26" s="84" t="s">
        <v>169</v>
      </c>
      <c r="BN26" s="84" t="s">
        <v>169</v>
      </c>
      <c r="BO26" s="84" t="s">
        <v>176</v>
      </c>
      <c r="BP26" s="84" t="s">
        <v>377</v>
      </c>
      <c r="BQ26" s="84" t="s">
        <v>176</v>
      </c>
      <c r="BR26" s="84" t="s">
        <v>378</v>
      </c>
      <c r="BS26" s="92" t="s">
        <v>1280</v>
      </c>
      <c r="BT26" s="84" t="s">
        <v>165</v>
      </c>
      <c r="BU26" s="84" t="s">
        <v>380</v>
      </c>
      <c r="BV26" s="84" t="s">
        <v>1163</v>
      </c>
      <c r="BW26" s="84" t="s">
        <v>431</v>
      </c>
      <c r="BX26" s="84" t="s">
        <v>431</v>
      </c>
      <c r="BY26" s="84" t="s">
        <v>431</v>
      </c>
      <c r="BZ26" s="84" t="s">
        <v>431</v>
      </c>
      <c r="CA26" s="84" t="s">
        <v>1154</v>
      </c>
      <c r="CB26" s="84" t="s">
        <v>171</v>
      </c>
      <c r="CC26" s="84" t="s">
        <v>1154</v>
      </c>
      <c r="CD26" s="84" t="s">
        <v>152</v>
      </c>
      <c r="CE26" s="84" t="s">
        <v>431</v>
      </c>
      <c r="CF26" s="84" t="s">
        <v>431</v>
      </c>
      <c r="CG26" s="84" t="s">
        <v>431</v>
      </c>
      <c r="CH26" s="84" t="s">
        <v>431</v>
      </c>
      <c r="CI26" s="84" t="s">
        <v>431</v>
      </c>
      <c r="CJ26" s="84" t="s">
        <v>431</v>
      </c>
    </row>
    <row r="27" spans="1:88" ht="56.25" customHeight="1" x14ac:dyDescent="0.3">
      <c r="A27" s="15">
        <v>23</v>
      </c>
      <c r="B27" s="15">
        <v>2000</v>
      </c>
      <c r="C27" s="84" t="s">
        <v>157</v>
      </c>
      <c r="D27" s="84" t="s">
        <v>1123</v>
      </c>
      <c r="E27" s="84" t="s">
        <v>159</v>
      </c>
      <c r="F27" s="84" t="s">
        <v>340</v>
      </c>
      <c r="G27" s="84" t="s">
        <v>161</v>
      </c>
      <c r="H27" s="84">
        <v>2018</v>
      </c>
      <c r="I27" s="84">
        <v>2</v>
      </c>
      <c r="J27" s="90" t="s">
        <v>431</v>
      </c>
      <c r="K27" s="90" t="s">
        <v>431</v>
      </c>
      <c r="L27" s="90" t="s">
        <v>431</v>
      </c>
      <c r="M27" s="90" t="s">
        <v>431</v>
      </c>
      <c r="N27" s="84" t="s">
        <v>94</v>
      </c>
      <c r="O27" s="91" t="s">
        <v>1167</v>
      </c>
      <c r="P27" s="84" t="s">
        <v>176</v>
      </c>
      <c r="Q27" s="84" t="s">
        <v>382</v>
      </c>
      <c r="R27" s="84" t="s">
        <v>100</v>
      </c>
      <c r="S27" s="84" t="s">
        <v>101</v>
      </c>
      <c r="T27" s="84" t="s">
        <v>431</v>
      </c>
      <c r="U27" s="84" t="s">
        <v>103</v>
      </c>
      <c r="V27" s="84" t="s">
        <v>431</v>
      </c>
      <c r="W27" s="84" t="s">
        <v>105</v>
      </c>
      <c r="X27" s="84" t="s">
        <v>107</v>
      </c>
      <c r="Y27" s="84" t="s">
        <v>108</v>
      </c>
      <c r="Z27" s="84" t="s">
        <v>431</v>
      </c>
      <c r="AA27" s="84" t="s">
        <v>431</v>
      </c>
      <c r="AB27" s="84" t="s">
        <v>431</v>
      </c>
      <c r="AC27" s="84" t="s">
        <v>113</v>
      </c>
      <c r="AD27" s="84" t="s">
        <v>114</v>
      </c>
      <c r="AE27" s="84" t="s">
        <v>431</v>
      </c>
      <c r="AF27" s="84" t="s">
        <v>431</v>
      </c>
      <c r="AG27" s="84" t="s">
        <v>117</v>
      </c>
      <c r="AH27" s="84" t="s">
        <v>431</v>
      </c>
      <c r="AI27" s="84" t="s">
        <v>431</v>
      </c>
      <c r="AJ27" s="84" t="s">
        <v>120</v>
      </c>
      <c r="AK27" s="84" t="s">
        <v>431</v>
      </c>
      <c r="AL27" s="84" t="s">
        <v>431</v>
      </c>
      <c r="AM27" s="84" t="s">
        <v>123</v>
      </c>
      <c r="AN27" s="84" t="s">
        <v>431</v>
      </c>
      <c r="AO27" s="84" t="s">
        <v>125</v>
      </c>
      <c r="AP27" s="84" t="s">
        <v>126</v>
      </c>
      <c r="AQ27" s="84" t="s">
        <v>127</v>
      </c>
      <c r="AR27" s="84" t="s">
        <v>431</v>
      </c>
      <c r="AS27" s="84" t="s">
        <v>431</v>
      </c>
      <c r="AT27" s="84" t="s">
        <v>1192</v>
      </c>
      <c r="AU27" s="90" t="s">
        <v>431</v>
      </c>
      <c r="AV27" s="90" t="s">
        <v>431</v>
      </c>
      <c r="AW27" s="84" t="s">
        <v>1219</v>
      </c>
      <c r="AX27" s="84" t="s">
        <v>431</v>
      </c>
      <c r="AY27" s="84" t="s">
        <v>431</v>
      </c>
      <c r="AZ27" s="84" t="s">
        <v>176</v>
      </c>
      <c r="BA27" s="84" t="s">
        <v>431</v>
      </c>
      <c r="BB27" s="84" t="s">
        <v>431</v>
      </c>
      <c r="BC27" s="84" t="s">
        <v>165</v>
      </c>
      <c r="BD27" s="84" t="s">
        <v>245</v>
      </c>
      <c r="BE27" s="84" t="s">
        <v>134</v>
      </c>
      <c r="BF27" s="84" t="s">
        <v>135</v>
      </c>
      <c r="BG27" s="84" t="s">
        <v>136</v>
      </c>
      <c r="BH27" s="84" t="s">
        <v>137</v>
      </c>
      <c r="BI27" s="84" t="s">
        <v>138</v>
      </c>
      <c r="BJ27" s="84" t="s">
        <v>139</v>
      </c>
      <c r="BK27" s="84" t="s">
        <v>1154</v>
      </c>
      <c r="BL27" s="84" t="s">
        <v>1154</v>
      </c>
      <c r="BM27" s="84" t="s">
        <v>169</v>
      </c>
      <c r="BN27" s="84" t="s">
        <v>181</v>
      </c>
      <c r="BO27" s="84" t="s">
        <v>165</v>
      </c>
      <c r="BP27" s="84" t="s">
        <v>431</v>
      </c>
      <c r="BQ27" s="84" t="s">
        <v>176</v>
      </c>
      <c r="BR27" s="84" t="s">
        <v>385</v>
      </c>
      <c r="BS27" s="92" t="s">
        <v>1279</v>
      </c>
      <c r="BT27" s="84" t="s">
        <v>176</v>
      </c>
      <c r="BU27" s="84" t="s">
        <v>387</v>
      </c>
      <c r="BV27" s="84" t="s">
        <v>1163</v>
      </c>
      <c r="BW27" s="84" t="s">
        <v>147</v>
      </c>
      <c r="BX27" s="84" t="s">
        <v>148</v>
      </c>
      <c r="BY27" s="84" t="s">
        <v>431</v>
      </c>
      <c r="BZ27" s="84" t="s">
        <v>431</v>
      </c>
      <c r="CA27" s="84" t="s">
        <v>1154</v>
      </c>
      <c r="CB27" s="84" t="s">
        <v>171</v>
      </c>
      <c r="CC27" s="84" t="s">
        <v>1154</v>
      </c>
      <c r="CD27" s="84" t="s">
        <v>152</v>
      </c>
      <c r="CE27" s="84" t="s">
        <v>153</v>
      </c>
      <c r="CF27" s="84" t="s">
        <v>154</v>
      </c>
      <c r="CG27" s="84" t="s">
        <v>155</v>
      </c>
      <c r="CH27" s="84" t="s">
        <v>156</v>
      </c>
      <c r="CI27" s="84" t="s">
        <v>431</v>
      </c>
      <c r="CJ27" s="84" t="s">
        <v>431</v>
      </c>
    </row>
    <row r="28" spans="1:88" ht="51.75" customHeight="1" x14ac:dyDescent="0.3">
      <c r="A28" s="15">
        <v>24</v>
      </c>
      <c r="B28" s="15">
        <v>1997</v>
      </c>
      <c r="C28" s="84" t="s">
        <v>157</v>
      </c>
      <c r="D28" s="84" t="s">
        <v>1123</v>
      </c>
      <c r="E28" s="84" t="s">
        <v>159</v>
      </c>
      <c r="F28" s="84" t="s">
        <v>388</v>
      </c>
      <c r="G28" s="84" t="s">
        <v>161</v>
      </c>
      <c r="H28" s="84">
        <v>2017</v>
      </c>
      <c r="I28" s="84">
        <v>4</v>
      </c>
      <c r="J28" s="90" t="s">
        <v>431</v>
      </c>
      <c r="K28" s="90" t="s">
        <v>431</v>
      </c>
      <c r="L28" s="84" t="s">
        <v>92</v>
      </c>
      <c r="M28" s="90" t="s">
        <v>431</v>
      </c>
      <c r="N28" s="90" t="s">
        <v>431</v>
      </c>
      <c r="O28" s="91" t="s">
        <v>1174</v>
      </c>
      <c r="P28" s="84" t="s">
        <v>176</v>
      </c>
      <c r="Q28" s="84" t="s">
        <v>390</v>
      </c>
      <c r="R28" s="84" t="s">
        <v>431</v>
      </c>
      <c r="S28" s="84" t="s">
        <v>431</v>
      </c>
      <c r="T28" s="84" t="s">
        <v>102</v>
      </c>
      <c r="U28" s="84" t="s">
        <v>431</v>
      </c>
      <c r="V28" s="84" t="s">
        <v>104</v>
      </c>
      <c r="W28" s="84" t="s">
        <v>431</v>
      </c>
      <c r="X28" s="84" t="s">
        <v>107</v>
      </c>
      <c r="Y28" s="84" t="s">
        <v>431</v>
      </c>
      <c r="Z28" s="84" t="s">
        <v>431</v>
      </c>
      <c r="AA28" s="84" t="s">
        <v>431</v>
      </c>
      <c r="AB28" s="84" t="s">
        <v>431</v>
      </c>
      <c r="AC28" s="84" t="s">
        <v>431</v>
      </c>
      <c r="AD28" s="84" t="s">
        <v>114</v>
      </c>
      <c r="AE28" s="84" t="s">
        <v>431</v>
      </c>
      <c r="AF28" s="84" t="s">
        <v>431</v>
      </c>
      <c r="AG28" s="84" t="s">
        <v>117</v>
      </c>
      <c r="AH28" s="84" t="s">
        <v>431</v>
      </c>
      <c r="AI28" s="84" t="s">
        <v>431</v>
      </c>
      <c r="AJ28" s="84" t="s">
        <v>120</v>
      </c>
      <c r="AK28" s="84" t="s">
        <v>121</v>
      </c>
      <c r="AL28" s="84" t="s">
        <v>122</v>
      </c>
      <c r="AM28" s="84" t="s">
        <v>123</v>
      </c>
      <c r="AN28" s="84" t="s">
        <v>124</v>
      </c>
      <c r="AO28" s="84" t="s">
        <v>431</v>
      </c>
      <c r="AP28" s="84" t="s">
        <v>431</v>
      </c>
      <c r="AQ28" s="84" t="s">
        <v>127</v>
      </c>
      <c r="AR28" s="84" t="s">
        <v>431</v>
      </c>
      <c r="AS28" s="84" t="s">
        <v>431</v>
      </c>
      <c r="AT28" s="84" t="s">
        <v>1196</v>
      </c>
      <c r="AU28" s="84" t="s">
        <v>101</v>
      </c>
      <c r="AV28" s="84" t="s">
        <v>1133</v>
      </c>
      <c r="AW28" s="84" t="s">
        <v>1219</v>
      </c>
      <c r="AX28" s="84" t="s">
        <v>431</v>
      </c>
      <c r="AY28" s="84" t="s">
        <v>431</v>
      </c>
      <c r="AZ28" s="84" t="s">
        <v>1241</v>
      </c>
      <c r="BA28" s="84" t="s">
        <v>431</v>
      </c>
      <c r="BB28" s="84" t="s">
        <v>431</v>
      </c>
      <c r="BC28" s="84" t="s">
        <v>165</v>
      </c>
      <c r="BD28" s="84" t="s">
        <v>431</v>
      </c>
      <c r="BE28" s="84" t="s">
        <v>431</v>
      </c>
      <c r="BF28" s="84" t="s">
        <v>431</v>
      </c>
      <c r="BG28" s="84" t="s">
        <v>136</v>
      </c>
      <c r="BH28" s="84" t="s">
        <v>431</v>
      </c>
      <c r="BI28" s="84" t="s">
        <v>431</v>
      </c>
      <c r="BJ28" s="84" t="s">
        <v>431</v>
      </c>
      <c r="BK28" s="84" t="s">
        <v>1154</v>
      </c>
      <c r="BL28" s="84" t="s">
        <v>1154</v>
      </c>
      <c r="BM28" s="84" t="s">
        <v>169</v>
      </c>
      <c r="BN28" s="84" t="s">
        <v>169</v>
      </c>
      <c r="BO28" s="84" t="s">
        <v>165</v>
      </c>
      <c r="BP28" s="84" t="s">
        <v>394</v>
      </c>
      <c r="BQ28" s="84" t="s">
        <v>176</v>
      </c>
      <c r="BR28" s="84" t="s">
        <v>395</v>
      </c>
      <c r="BS28" s="92" t="s">
        <v>1282</v>
      </c>
      <c r="BT28" s="84" t="s">
        <v>165</v>
      </c>
      <c r="BU28" s="84" t="s">
        <v>397</v>
      </c>
      <c r="BV28" s="84" t="s">
        <v>1163</v>
      </c>
      <c r="BW28" s="84" t="s">
        <v>147</v>
      </c>
      <c r="BX28" s="84" t="s">
        <v>148</v>
      </c>
      <c r="BY28" s="84" t="s">
        <v>431</v>
      </c>
      <c r="BZ28" s="84" t="s">
        <v>431</v>
      </c>
      <c r="CA28" s="84" t="s">
        <v>211</v>
      </c>
      <c r="CB28" s="84" t="s">
        <v>1154</v>
      </c>
      <c r="CC28" s="84" t="s">
        <v>1154</v>
      </c>
      <c r="CD28" s="84" t="s">
        <v>152</v>
      </c>
      <c r="CE28" s="84" t="s">
        <v>153</v>
      </c>
      <c r="CF28" s="84" t="s">
        <v>154</v>
      </c>
      <c r="CG28" s="84" t="s">
        <v>431</v>
      </c>
      <c r="CH28" s="84" t="s">
        <v>156</v>
      </c>
      <c r="CI28" s="84" t="s">
        <v>431</v>
      </c>
      <c r="CJ28" s="84" t="s">
        <v>431</v>
      </c>
    </row>
    <row r="29" spans="1:88" ht="47.25" customHeight="1" x14ac:dyDescent="0.3">
      <c r="A29" s="15">
        <v>25</v>
      </c>
      <c r="B29" s="15">
        <v>1993</v>
      </c>
      <c r="C29" s="84" t="s">
        <v>172</v>
      </c>
      <c r="D29" s="84" t="s">
        <v>1120</v>
      </c>
      <c r="E29" s="84" t="s">
        <v>258</v>
      </c>
      <c r="F29" s="84" t="s">
        <v>399</v>
      </c>
      <c r="G29" s="84" t="s">
        <v>161</v>
      </c>
      <c r="H29" s="84">
        <v>2017</v>
      </c>
      <c r="I29" s="84">
        <v>4</v>
      </c>
      <c r="J29" s="84" t="s">
        <v>90</v>
      </c>
      <c r="K29" s="90" t="s">
        <v>431</v>
      </c>
      <c r="L29" s="84" t="s">
        <v>92</v>
      </c>
      <c r="M29" s="90" t="s">
        <v>431</v>
      </c>
      <c r="N29" s="84" t="s">
        <v>94</v>
      </c>
      <c r="O29" s="91" t="s">
        <v>1167</v>
      </c>
      <c r="P29" s="84" t="s">
        <v>165</v>
      </c>
      <c r="Q29" s="84" t="s">
        <v>1154</v>
      </c>
      <c r="R29" s="84" t="s">
        <v>431</v>
      </c>
      <c r="S29" s="84" t="s">
        <v>431</v>
      </c>
      <c r="T29" s="84" t="s">
        <v>431</v>
      </c>
      <c r="U29" s="84" t="s">
        <v>431</v>
      </c>
      <c r="V29" s="84" t="s">
        <v>431</v>
      </c>
      <c r="W29" s="84" t="s">
        <v>105</v>
      </c>
      <c r="X29" s="84" t="s">
        <v>431</v>
      </c>
      <c r="Y29" s="84" t="s">
        <v>431</v>
      </c>
      <c r="Z29" s="84" t="s">
        <v>431</v>
      </c>
      <c r="AA29" s="84" t="s">
        <v>110</v>
      </c>
      <c r="AB29" s="84" t="s">
        <v>1170</v>
      </c>
      <c r="AC29" s="84" t="s">
        <v>113</v>
      </c>
      <c r="AD29" s="84" t="s">
        <v>431</v>
      </c>
      <c r="AE29" s="84" t="s">
        <v>115</v>
      </c>
      <c r="AF29" s="84" t="s">
        <v>431</v>
      </c>
      <c r="AG29" s="84" t="s">
        <v>431</v>
      </c>
      <c r="AH29" s="84" t="s">
        <v>118</v>
      </c>
      <c r="AI29" s="84" t="s">
        <v>431</v>
      </c>
      <c r="AJ29" s="84" t="s">
        <v>431</v>
      </c>
      <c r="AK29" s="84" t="s">
        <v>121</v>
      </c>
      <c r="AL29" s="84" t="s">
        <v>431</v>
      </c>
      <c r="AM29" s="84" t="s">
        <v>431</v>
      </c>
      <c r="AN29" s="84" t="s">
        <v>431</v>
      </c>
      <c r="AO29" s="84" t="s">
        <v>431</v>
      </c>
      <c r="AP29" s="84" t="s">
        <v>431</v>
      </c>
      <c r="AQ29" s="84" t="s">
        <v>127</v>
      </c>
      <c r="AR29" s="84" t="s">
        <v>431</v>
      </c>
      <c r="AS29" s="84" t="s">
        <v>431</v>
      </c>
      <c r="AT29" s="84" t="s">
        <v>1214</v>
      </c>
      <c r="AU29" s="84" t="s">
        <v>1204</v>
      </c>
      <c r="AV29" s="90" t="s">
        <v>431</v>
      </c>
      <c r="AW29" s="84" t="s">
        <v>1218</v>
      </c>
      <c r="AX29" s="84" t="s">
        <v>1231</v>
      </c>
      <c r="AY29" s="84" t="s">
        <v>431</v>
      </c>
      <c r="AZ29" s="84" t="s">
        <v>1242</v>
      </c>
      <c r="BA29" s="84" t="s">
        <v>1227</v>
      </c>
      <c r="BB29" s="84" t="s">
        <v>431</v>
      </c>
      <c r="BC29" s="84" t="s">
        <v>165</v>
      </c>
      <c r="BD29" s="84" t="s">
        <v>328</v>
      </c>
      <c r="BE29" s="84" t="s">
        <v>431</v>
      </c>
      <c r="BF29" s="84" t="s">
        <v>135</v>
      </c>
      <c r="BG29" s="84" t="s">
        <v>136</v>
      </c>
      <c r="BH29" s="84" t="s">
        <v>137</v>
      </c>
      <c r="BI29" s="84" t="s">
        <v>431</v>
      </c>
      <c r="BJ29" s="84" t="s">
        <v>431</v>
      </c>
      <c r="BK29" s="84" t="s">
        <v>1154</v>
      </c>
      <c r="BL29" s="84" t="s">
        <v>1154</v>
      </c>
      <c r="BM29" s="84" t="s">
        <v>246</v>
      </c>
      <c r="BN29" s="84" t="s">
        <v>181</v>
      </c>
      <c r="BO29" s="84" t="s">
        <v>176</v>
      </c>
      <c r="BP29" s="84" t="s">
        <v>407</v>
      </c>
      <c r="BQ29" s="84" t="s">
        <v>176</v>
      </c>
      <c r="BR29" s="84" t="s">
        <v>408</v>
      </c>
      <c r="BS29" s="92" t="s">
        <v>1282</v>
      </c>
      <c r="BT29" s="84" t="s">
        <v>176</v>
      </c>
      <c r="BU29" s="84" t="s">
        <v>410</v>
      </c>
      <c r="BV29" s="84" t="s">
        <v>431</v>
      </c>
      <c r="BW29" s="84" t="s">
        <v>431</v>
      </c>
      <c r="BX29" s="84" t="s">
        <v>431</v>
      </c>
      <c r="BY29" s="84" t="s">
        <v>95</v>
      </c>
      <c r="BZ29" s="84" t="s">
        <v>1164</v>
      </c>
      <c r="CA29" s="84" t="s">
        <v>1154</v>
      </c>
      <c r="CB29" s="84" t="s">
        <v>1154</v>
      </c>
      <c r="CC29" s="84" t="s">
        <v>151</v>
      </c>
      <c r="CD29" s="84" t="s">
        <v>152</v>
      </c>
      <c r="CE29" s="84" t="s">
        <v>153</v>
      </c>
      <c r="CF29" s="84" t="s">
        <v>154</v>
      </c>
      <c r="CG29" s="84" t="s">
        <v>155</v>
      </c>
      <c r="CH29" s="84" t="s">
        <v>156</v>
      </c>
      <c r="CI29" s="84" t="s">
        <v>431</v>
      </c>
      <c r="CJ29" s="84" t="s">
        <v>431</v>
      </c>
    </row>
    <row r="30" spans="1:88" ht="53.25" customHeight="1" x14ac:dyDescent="0.3">
      <c r="A30" s="15">
        <v>26</v>
      </c>
      <c r="B30" s="15">
        <v>1998</v>
      </c>
      <c r="C30" s="84" t="s">
        <v>157</v>
      </c>
      <c r="D30" s="84" t="s">
        <v>1123</v>
      </c>
      <c r="E30" s="84" t="s">
        <v>159</v>
      </c>
      <c r="F30" s="84" t="s">
        <v>412</v>
      </c>
      <c r="G30" s="84" t="s">
        <v>161</v>
      </c>
      <c r="H30" s="84">
        <v>2017</v>
      </c>
      <c r="I30" s="84">
        <v>4</v>
      </c>
      <c r="J30" s="90" t="s">
        <v>431</v>
      </c>
      <c r="K30" s="90" t="s">
        <v>431</v>
      </c>
      <c r="L30" s="90" t="s">
        <v>431</v>
      </c>
      <c r="M30" s="90" t="s">
        <v>431</v>
      </c>
      <c r="N30" s="84" t="s">
        <v>94</v>
      </c>
      <c r="O30" s="91" t="s">
        <v>1172</v>
      </c>
      <c r="P30" s="84" t="s">
        <v>176</v>
      </c>
      <c r="Q30" s="84" t="s">
        <v>414</v>
      </c>
      <c r="R30" s="84" t="s">
        <v>100</v>
      </c>
      <c r="S30" s="84" t="s">
        <v>431</v>
      </c>
      <c r="T30" s="84" t="s">
        <v>431</v>
      </c>
      <c r="U30" s="84" t="s">
        <v>431</v>
      </c>
      <c r="V30" s="84" t="s">
        <v>431</v>
      </c>
      <c r="W30" s="84" t="s">
        <v>431</v>
      </c>
      <c r="X30" s="84" t="s">
        <v>431</v>
      </c>
      <c r="Y30" s="84" t="s">
        <v>108</v>
      </c>
      <c r="Z30" s="84" t="s">
        <v>431</v>
      </c>
      <c r="AA30" s="84" t="s">
        <v>431</v>
      </c>
      <c r="AB30" s="84" t="s">
        <v>431</v>
      </c>
      <c r="AC30" s="84" t="s">
        <v>431</v>
      </c>
      <c r="AD30" s="84" t="s">
        <v>114</v>
      </c>
      <c r="AE30" s="84" t="s">
        <v>431</v>
      </c>
      <c r="AF30" s="84" t="s">
        <v>116</v>
      </c>
      <c r="AG30" s="84" t="s">
        <v>431</v>
      </c>
      <c r="AH30" s="84" t="s">
        <v>431</v>
      </c>
      <c r="AI30" s="84" t="s">
        <v>431</v>
      </c>
      <c r="AJ30" s="84" t="s">
        <v>120</v>
      </c>
      <c r="AK30" s="84" t="s">
        <v>431</v>
      </c>
      <c r="AL30" s="84" t="s">
        <v>431</v>
      </c>
      <c r="AM30" s="84" t="s">
        <v>431</v>
      </c>
      <c r="AN30" s="84" t="s">
        <v>431</v>
      </c>
      <c r="AO30" s="84" t="s">
        <v>431</v>
      </c>
      <c r="AP30" s="84" t="s">
        <v>431</v>
      </c>
      <c r="AQ30" s="84" t="s">
        <v>127</v>
      </c>
      <c r="AR30" s="84" t="s">
        <v>431</v>
      </c>
      <c r="AS30" s="84" t="s">
        <v>431</v>
      </c>
      <c r="AT30" s="84" t="s">
        <v>874</v>
      </c>
      <c r="AU30" s="84" t="s">
        <v>1192</v>
      </c>
      <c r="AV30" s="84" t="s">
        <v>1214</v>
      </c>
      <c r="AW30" s="84" t="s">
        <v>1219</v>
      </c>
      <c r="AX30" s="84" t="s">
        <v>1220</v>
      </c>
      <c r="AY30" s="84" t="s">
        <v>431</v>
      </c>
      <c r="AZ30" s="84" t="s">
        <v>1243</v>
      </c>
      <c r="BA30" s="84" t="s">
        <v>431</v>
      </c>
      <c r="BB30" s="84" t="s">
        <v>431</v>
      </c>
      <c r="BC30" s="84" t="s">
        <v>165</v>
      </c>
      <c r="BD30" s="84" t="s">
        <v>287</v>
      </c>
      <c r="BE30" s="84" t="s">
        <v>431</v>
      </c>
      <c r="BF30" s="84" t="s">
        <v>431</v>
      </c>
      <c r="BG30" s="84" t="s">
        <v>136</v>
      </c>
      <c r="BH30" s="84" t="s">
        <v>431</v>
      </c>
      <c r="BI30" s="84" t="s">
        <v>431</v>
      </c>
      <c r="BJ30" s="84" t="s">
        <v>431</v>
      </c>
      <c r="BK30" s="84" t="s">
        <v>1154</v>
      </c>
      <c r="BL30" s="84" t="s">
        <v>1154</v>
      </c>
      <c r="BM30" s="84" t="s">
        <v>169</v>
      </c>
      <c r="BN30" s="84" t="s">
        <v>181</v>
      </c>
      <c r="BO30" s="84" t="s">
        <v>165</v>
      </c>
      <c r="BP30" s="84" t="s">
        <v>419</v>
      </c>
      <c r="BQ30" s="84" t="s">
        <v>165</v>
      </c>
      <c r="BR30" s="84" t="s">
        <v>420</v>
      </c>
      <c r="BS30" s="92" t="s">
        <v>537</v>
      </c>
      <c r="BT30" s="84" t="s">
        <v>165</v>
      </c>
      <c r="BU30" s="84" t="s">
        <v>422</v>
      </c>
      <c r="BV30" s="84" t="s">
        <v>1163</v>
      </c>
      <c r="BW30" s="84" t="s">
        <v>431</v>
      </c>
      <c r="BX30" s="84" t="s">
        <v>431</v>
      </c>
      <c r="BY30" s="84" t="s">
        <v>431</v>
      </c>
      <c r="BZ30" s="84" t="s">
        <v>431</v>
      </c>
      <c r="CA30" s="84" t="s">
        <v>1154</v>
      </c>
      <c r="CB30" s="84" t="s">
        <v>1154</v>
      </c>
      <c r="CC30" s="84" t="s">
        <v>151</v>
      </c>
      <c r="CD30" s="84" t="s">
        <v>152</v>
      </c>
      <c r="CE30" s="84" t="s">
        <v>431</v>
      </c>
      <c r="CF30" s="84" t="s">
        <v>431</v>
      </c>
      <c r="CG30" s="84" t="s">
        <v>431</v>
      </c>
      <c r="CH30" s="84" t="s">
        <v>431</v>
      </c>
      <c r="CI30" s="84" t="s">
        <v>431</v>
      </c>
      <c r="CJ30" s="84" t="s">
        <v>431</v>
      </c>
    </row>
    <row r="31" spans="1:88" ht="45" customHeight="1" x14ac:dyDescent="0.3">
      <c r="A31" s="15">
        <v>27</v>
      </c>
      <c r="B31" s="15">
        <v>2000</v>
      </c>
      <c r="C31" s="84" t="s">
        <v>157</v>
      </c>
      <c r="D31" s="84" t="s">
        <v>1123</v>
      </c>
      <c r="E31" s="84" t="s">
        <v>159</v>
      </c>
      <c r="F31" s="84" t="s">
        <v>423</v>
      </c>
      <c r="G31" s="84" t="s">
        <v>161</v>
      </c>
      <c r="H31" s="84">
        <v>2017</v>
      </c>
      <c r="I31" s="84">
        <v>4</v>
      </c>
      <c r="J31" s="90" t="s">
        <v>431</v>
      </c>
      <c r="K31" s="90" t="s">
        <v>431</v>
      </c>
      <c r="L31" s="90" t="s">
        <v>431</v>
      </c>
      <c r="M31" s="90" t="s">
        <v>431</v>
      </c>
      <c r="N31" s="84" t="s">
        <v>94</v>
      </c>
      <c r="O31" s="91" t="s">
        <v>1175</v>
      </c>
      <c r="P31" s="84" t="s">
        <v>176</v>
      </c>
      <c r="Q31" s="84" t="s">
        <v>425</v>
      </c>
      <c r="R31" s="84" t="s">
        <v>431</v>
      </c>
      <c r="S31" s="84" t="s">
        <v>431</v>
      </c>
      <c r="T31" s="84" t="s">
        <v>102</v>
      </c>
      <c r="U31" s="84" t="s">
        <v>431</v>
      </c>
      <c r="V31" s="84" t="s">
        <v>431</v>
      </c>
      <c r="W31" s="84" t="s">
        <v>105</v>
      </c>
      <c r="X31" s="84" t="s">
        <v>107</v>
      </c>
      <c r="Y31" s="84" t="s">
        <v>108</v>
      </c>
      <c r="Z31" s="84" t="s">
        <v>431</v>
      </c>
      <c r="AA31" s="84" t="s">
        <v>431</v>
      </c>
      <c r="AB31" s="84" t="s">
        <v>431</v>
      </c>
      <c r="AC31" s="84" t="s">
        <v>113</v>
      </c>
      <c r="AD31" s="84" t="s">
        <v>114</v>
      </c>
      <c r="AE31" s="84" t="s">
        <v>431</v>
      </c>
      <c r="AF31" s="84" t="s">
        <v>116</v>
      </c>
      <c r="AG31" s="84" t="s">
        <v>117</v>
      </c>
      <c r="AH31" s="84" t="s">
        <v>431</v>
      </c>
      <c r="AI31" s="84" t="s">
        <v>119</v>
      </c>
      <c r="AJ31" s="84" t="s">
        <v>431</v>
      </c>
      <c r="AK31" s="84" t="s">
        <v>431</v>
      </c>
      <c r="AL31" s="84" t="s">
        <v>431</v>
      </c>
      <c r="AM31" s="84" t="s">
        <v>431</v>
      </c>
      <c r="AN31" s="84" t="s">
        <v>431</v>
      </c>
      <c r="AO31" s="84" t="s">
        <v>125</v>
      </c>
      <c r="AP31" s="84" t="s">
        <v>431</v>
      </c>
      <c r="AQ31" s="84" t="s">
        <v>431</v>
      </c>
      <c r="AR31" s="90" t="s">
        <v>95</v>
      </c>
      <c r="AS31" s="90" t="s">
        <v>570</v>
      </c>
      <c r="AT31" s="84" t="s">
        <v>1192</v>
      </c>
      <c r="AU31" s="90" t="s">
        <v>431</v>
      </c>
      <c r="AV31" s="90" t="s">
        <v>431</v>
      </c>
      <c r="AW31" s="84" t="s">
        <v>1219</v>
      </c>
      <c r="AX31" s="84" t="s">
        <v>431</v>
      </c>
      <c r="AY31" s="84" t="s">
        <v>431</v>
      </c>
      <c r="AZ31" s="84" t="s">
        <v>1244</v>
      </c>
      <c r="BA31" s="84" t="s">
        <v>431</v>
      </c>
      <c r="BB31" s="84" t="s">
        <v>431</v>
      </c>
      <c r="BC31" s="84" t="s">
        <v>431</v>
      </c>
      <c r="BD31" s="84" t="s">
        <v>431</v>
      </c>
      <c r="BE31" s="84" t="s">
        <v>431</v>
      </c>
      <c r="BF31" s="84" t="s">
        <v>431</v>
      </c>
      <c r="BG31" s="84" t="s">
        <v>136</v>
      </c>
      <c r="BH31" s="84" t="s">
        <v>431</v>
      </c>
      <c r="BI31" s="84" t="s">
        <v>138</v>
      </c>
      <c r="BJ31" s="84" t="s">
        <v>139</v>
      </c>
      <c r="BK31" s="84" t="s">
        <v>1154</v>
      </c>
      <c r="BL31" s="84" t="s">
        <v>1154</v>
      </c>
      <c r="BM31" s="84" t="s">
        <v>181</v>
      </c>
      <c r="BN31" s="84" t="s">
        <v>316</v>
      </c>
      <c r="BO31" s="84" t="s">
        <v>165</v>
      </c>
      <c r="BP31" s="84" t="s">
        <v>432</v>
      </c>
      <c r="BQ31" s="84" t="s">
        <v>165</v>
      </c>
      <c r="BR31" s="84" t="s">
        <v>433</v>
      </c>
      <c r="BS31" s="92" t="s">
        <v>1280</v>
      </c>
      <c r="BT31" s="84" t="s">
        <v>435</v>
      </c>
      <c r="BU31" s="84" t="s">
        <v>436</v>
      </c>
      <c r="BV31" s="84" t="s">
        <v>431</v>
      </c>
      <c r="BW31" s="84" t="s">
        <v>431</v>
      </c>
      <c r="BX31" s="84" t="s">
        <v>431</v>
      </c>
      <c r="BY31" s="84" t="s">
        <v>95</v>
      </c>
      <c r="BZ31" s="84" t="s">
        <v>1165</v>
      </c>
      <c r="CA31" s="84" t="s">
        <v>1154</v>
      </c>
      <c r="CB31" s="84" t="s">
        <v>171</v>
      </c>
      <c r="CC31" s="84" t="s">
        <v>1154</v>
      </c>
      <c r="CD31" s="84" t="s">
        <v>431</v>
      </c>
      <c r="CE31" s="84" t="s">
        <v>153</v>
      </c>
      <c r="CF31" s="84" t="s">
        <v>431</v>
      </c>
      <c r="CG31" s="84" t="s">
        <v>155</v>
      </c>
      <c r="CH31" s="84" t="s">
        <v>431</v>
      </c>
      <c r="CI31" s="84" t="s">
        <v>95</v>
      </c>
      <c r="CJ31" s="84" t="s">
        <v>438</v>
      </c>
    </row>
    <row r="32" spans="1:88" ht="49.5" customHeight="1" x14ac:dyDescent="0.3">
      <c r="A32" s="15">
        <v>28</v>
      </c>
      <c r="B32" s="15">
        <v>1998</v>
      </c>
      <c r="C32" s="84" t="s">
        <v>157</v>
      </c>
      <c r="D32" s="84" t="s">
        <v>1123</v>
      </c>
      <c r="E32" s="84" t="s">
        <v>258</v>
      </c>
      <c r="F32" s="84" t="s">
        <v>439</v>
      </c>
      <c r="G32" s="84" t="s">
        <v>200</v>
      </c>
      <c r="H32" s="84">
        <v>2017</v>
      </c>
      <c r="I32" s="84">
        <v>4</v>
      </c>
      <c r="J32" s="90" t="s">
        <v>431</v>
      </c>
      <c r="K32" s="90" t="s">
        <v>431</v>
      </c>
      <c r="L32" s="90" t="s">
        <v>431</v>
      </c>
      <c r="M32" s="90" t="s">
        <v>431</v>
      </c>
      <c r="N32" s="84" t="s">
        <v>94</v>
      </c>
      <c r="O32" s="91" t="s">
        <v>1171</v>
      </c>
      <c r="P32" s="84" t="s">
        <v>165</v>
      </c>
      <c r="Q32" s="84" t="s">
        <v>1154</v>
      </c>
      <c r="R32" s="84" t="s">
        <v>431</v>
      </c>
      <c r="S32" s="84" t="s">
        <v>431</v>
      </c>
      <c r="T32" s="84" t="s">
        <v>102</v>
      </c>
      <c r="U32" s="84" t="s">
        <v>431</v>
      </c>
      <c r="V32" s="84" t="s">
        <v>431</v>
      </c>
      <c r="W32" s="84" t="s">
        <v>431</v>
      </c>
      <c r="X32" s="84" t="s">
        <v>107</v>
      </c>
      <c r="Y32" s="84" t="s">
        <v>431</v>
      </c>
      <c r="Z32" s="84" t="s">
        <v>431</v>
      </c>
      <c r="AA32" s="84" t="s">
        <v>431</v>
      </c>
      <c r="AB32" s="84" t="s">
        <v>431</v>
      </c>
      <c r="AC32" s="84" t="s">
        <v>431</v>
      </c>
      <c r="AD32" s="84" t="s">
        <v>431</v>
      </c>
      <c r="AE32" s="84" t="s">
        <v>115</v>
      </c>
      <c r="AF32" s="84" t="s">
        <v>116</v>
      </c>
      <c r="AG32" s="84" t="s">
        <v>431</v>
      </c>
      <c r="AH32" s="84" t="s">
        <v>431</v>
      </c>
      <c r="AI32" s="84" t="s">
        <v>119</v>
      </c>
      <c r="AJ32" s="84" t="s">
        <v>431</v>
      </c>
      <c r="AK32" s="84" t="s">
        <v>431</v>
      </c>
      <c r="AL32" s="84" t="s">
        <v>122</v>
      </c>
      <c r="AM32" s="84" t="s">
        <v>123</v>
      </c>
      <c r="AN32" s="84" t="s">
        <v>431</v>
      </c>
      <c r="AO32" s="84" t="s">
        <v>431</v>
      </c>
      <c r="AP32" s="84" t="s">
        <v>431</v>
      </c>
      <c r="AQ32" s="84" t="s">
        <v>431</v>
      </c>
      <c r="AR32" s="84" t="s">
        <v>431</v>
      </c>
      <c r="AS32" s="84" t="s">
        <v>431</v>
      </c>
      <c r="AT32" s="84" t="s">
        <v>1197</v>
      </c>
      <c r="AU32" s="84" t="s">
        <v>1201</v>
      </c>
      <c r="AV32" s="90" t="s">
        <v>431</v>
      </c>
      <c r="AW32" s="84" t="s">
        <v>1231</v>
      </c>
      <c r="AX32" s="84" t="s">
        <v>1221</v>
      </c>
      <c r="AY32" s="84" t="s">
        <v>431</v>
      </c>
      <c r="AZ32" s="84" t="s">
        <v>176</v>
      </c>
      <c r="BA32" s="84" t="s">
        <v>431</v>
      </c>
      <c r="BB32" s="84" t="s">
        <v>431</v>
      </c>
      <c r="BC32" s="84" t="s">
        <v>165</v>
      </c>
      <c r="BD32" s="84" t="s">
        <v>431</v>
      </c>
      <c r="BE32" s="84" t="s">
        <v>431</v>
      </c>
      <c r="BF32" s="84" t="s">
        <v>431</v>
      </c>
      <c r="BG32" s="84" t="s">
        <v>136</v>
      </c>
      <c r="BH32" s="84" t="s">
        <v>431</v>
      </c>
      <c r="BI32" s="84" t="s">
        <v>431</v>
      </c>
      <c r="BJ32" s="84" t="s">
        <v>431</v>
      </c>
      <c r="BK32" s="84" t="s">
        <v>1154</v>
      </c>
      <c r="BL32" s="84" t="s">
        <v>1154</v>
      </c>
      <c r="BM32" s="84" t="s">
        <v>246</v>
      </c>
      <c r="BN32" s="84" t="s">
        <v>169</v>
      </c>
      <c r="BO32" s="84" t="s">
        <v>165</v>
      </c>
      <c r="BP32" s="84" t="s">
        <v>443</v>
      </c>
      <c r="BQ32" s="84" t="s">
        <v>165</v>
      </c>
      <c r="BR32" s="84" t="s">
        <v>444</v>
      </c>
      <c r="BS32" s="92" t="s">
        <v>1280</v>
      </c>
      <c r="BT32" s="84" t="s">
        <v>165</v>
      </c>
      <c r="BU32" s="84" t="s">
        <v>446</v>
      </c>
      <c r="BV32" s="84" t="s">
        <v>1163</v>
      </c>
      <c r="BW32" s="84" t="s">
        <v>431</v>
      </c>
      <c r="BX32" s="84" t="s">
        <v>431</v>
      </c>
      <c r="BY32" s="84" t="s">
        <v>431</v>
      </c>
      <c r="BZ32" s="84" t="s">
        <v>431</v>
      </c>
      <c r="CA32" s="84" t="s">
        <v>211</v>
      </c>
      <c r="CB32" s="84" t="s">
        <v>1154</v>
      </c>
      <c r="CC32" s="84" t="s">
        <v>1154</v>
      </c>
      <c r="CD32" s="84" t="s">
        <v>152</v>
      </c>
      <c r="CE32" s="84" t="s">
        <v>431</v>
      </c>
      <c r="CF32" s="84" t="s">
        <v>431</v>
      </c>
      <c r="CG32" s="84" t="s">
        <v>431</v>
      </c>
      <c r="CH32" s="84" t="s">
        <v>431</v>
      </c>
      <c r="CI32" s="84" t="s">
        <v>431</v>
      </c>
      <c r="CJ32" s="84" t="s">
        <v>431</v>
      </c>
    </row>
    <row r="33" spans="1:88" s="35" customFormat="1" ht="45.75" customHeight="1" x14ac:dyDescent="0.3">
      <c r="A33" s="36">
        <v>29</v>
      </c>
      <c r="B33" s="36">
        <v>1998</v>
      </c>
      <c r="C33" s="88" t="s">
        <v>157</v>
      </c>
      <c r="D33" s="88" t="s">
        <v>1123</v>
      </c>
      <c r="E33" s="88" t="s">
        <v>258</v>
      </c>
      <c r="F33" s="88" t="s">
        <v>447</v>
      </c>
      <c r="G33" s="88" t="s">
        <v>161</v>
      </c>
      <c r="H33" s="88">
        <v>2016</v>
      </c>
      <c r="I33" s="88">
        <v>6</v>
      </c>
      <c r="J33" s="90" t="s">
        <v>431</v>
      </c>
      <c r="K33" s="90" t="s">
        <v>431</v>
      </c>
      <c r="L33" s="90" t="s">
        <v>431</v>
      </c>
      <c r="M33" s="90" t="s">
        <v>431</v>
      </c>
      <c r="N33" s="88" t="s">
        <v>94</v>
      </c>
      <c r="O33" s="91" t="s">
        <v>1175</v>
      </c>
      <c r="P33" s="88" t="s">
        <v>176</v>
      </c>
      <c r="Q33" s="88" t="s">
        <v>414</v>
      </c>
      <c r="R33" s="84" t="s">
        <v>431</v>
      </c>
      <c r="S33" s="84" t="s">
        <v>101</v>
      </c>
      <c r="T33" s="84" t="s">
        <v>431</v>
      </c>
      <c r="U33" s="84" t="s">
        <v>431</v>
      </c>
      <c r="V33" s="84" t="s">
        <v>431</v>
      </c>
      <c r="W33" s="84" t="s">
        <v>431</v>
      </c>
      <c r="X33" s="84" t="s">
        <v>107</v>
      </c>
      <c r="Y33" s="84" t="s">
        <v>108</v>
      </c>
      <c r="Z33" s="84" t="s">
        <v>431</v>
      </c>
      <c r="AA33" s="84" t="s">
        <v>110</v>
      </c>
      <c r="AB33" s="84" t="s">
        <v>431</v>
      </c>
      <c r="AC33" s="84" t="s">
        <v>431</v>
      </c>
      <c r="AD33" s="84" t="s">
        <v>431</v>
      </c>
      <c r="AE33" s="84" t="s">
        <v>431</v>
      </c>
      <c r="AF33" s="84" t="s">
        <v>431</v>
      </c>
      <c r="AG33" s="84" t="s">
        <v>117</v>
      </c>
      <c r="AH33" s="84" t="s">
        <v>431</v>
      </c>
      <c r="AI33" s="84" t="s">
        <v>431</v>
      </c>
      <c r="AJ33" s="84" t="s">
        <v>120</v>
      </c>
      <c r="AK33" s="84" t="s">
        <v>121</v>
      </c>
      <c r="AL33" s="84" t="s">
        <v>122</v>
      </c>
      <c r="AM33" s="84" t="s">
        <v>123</v>
      </c>
      <c r="AN33" s="84" t="s">
        <v>124</v>
      </c>
      <c r="AO33" s="84" t="s">
        <v>431</v>
      </c>
      <c r="AP33" s="84" t="s">
        <v>126</v>
      </c>
      <c r="AQ33" s="84" t="s">
        <v>431</v>
      </c>
      <c r="AR33" s="84" t="s">
        <v>431</v>
      </c>
      <c r="AS33" s="84" t="s">
        <v>431</v>
      </c>
      <c r="AT33" s="84" t="s">
        <v>101</v>
      </c>
      <c r="AU33" s="84" t="s">
        <v>1192</v>
      </c>
      <c r="AV33" s="90" t="s">
        <v>431</v>
      </c>
      <c r="AW33" s="84" t="s">
        <v>914</v>
      </c>
      <c r="AX33" s="84" t="s">
        <v>1230</v>
      </c>
      <c r="AY33" s="84" t="s">
        <v>431</v>
      </c>
      <c r="AZ33" s="84" t="s">
        <v>176</v>
      </c>
      <c r="BA33" s="84" t="s">
        <v>431</v>
      </c>
      <c r="BB33" s="84" t="s">
        <v>431</v>
      </c>
      <c r="BC33" s="88" t="s">
        <v>165</v>
      </c>
      <c r="BD33" s="84" t="s">
        <v>1267</v>
      </c>
      <c r="BE33" s="84" t="s">
        <v>134</v>
      </c>
      <c r="BF33" s="84" t="s">
        <v>431</v>
      </c>
      <c r="BG33" s="84" t="s">
        <v>431</v>
      </c>
      <c r="BH33" s="84" t="s">
        <v>431</v>
      </c>
      <c r="BI33" s="84" t="s">
        <v>431</v>
      </c>
      <c r="BJ33" s="84" t="s">
        <v>431</v>
      </c>
      <c r="BK33" s="84" t="s">
        <v>1154</v>
      </c>
      <c r="BL33" s="84" t="s">
        <v>1154</v>
      </c>
      <c r="BM33" s="88" t="s">
        <v>169</v>
      </c>
      <c r="BN33" s="88" t="s">
        <v>181</v>
      </c>
      <c r="BO33" s="88" t="s">
        <v>165</v>
      </c>
      <c r="BP33" s="88" t="s">
        <v>453</v>
      </c>
      <c r="BQ33" s="88" t="s">
        <v>176</v>
      </c>
      <c r="BR33" s="88" t="s">
        <v>454</v>
      </c>
      <c r="BS33" s="92" t="s">
        <v>1282</v>
      </c>
      <c r="BT33" s="88" t="s">
        <v>165</v>
      </c>
      <c r="BU33" s="88" t="s">
        <v>456</v>
      </c>
      <c r="BV33" s="84" t="s">
        <v>1163</v>
      </c>
      <c r="BW33" s="84" t="s">
        <v>147</v>
      </c>
      <c r="BX33" s="84" t="s">
        <v>431</v>
      </c>
      <c r="BY33" s="84" t="s">
        <v>431</v>
      </c>
      <c r="BZ33" s="84" t="s">
        <v>431</v>
      </c>
      <c r="CA33" s="84" t="s">
        <v>1154</v>
      </c>
      <c r="CB33" s="88" t="s">
        <v>171</v>
      </c>
      <c r="CC33" s="84" t="s">
        <v>1154</v>
      </c>
      <c r="CD33" s="84" t="s">
        <v>152</v>
      </c>
      <c r="CE33" s="84" t="s">
        <v>431</v>
      </c>
      <c r="CF33" s="84" t="s">
        <v>431</v>
      </c>
      <c r="CG33" s="84" t="s">
        <v>431</v>
      </c>
      <c r="CH33" s="84" t="s">
        <v>431</v>
      </c>
      <c r="CI33" s="84" t="s">
        <v>431</v>
      </c>
      <c r="CJ33" s="84" t="s">
        <v>431</v>
      </c>
    </row>
    <row r="34" spans="1:88" ht="45" customHeight="1" x14ac:dyDescent="0.3">
      <c r="A34" s="15">
        <v>30</v>
      </c>
      <c r="B34" s="15">
        <v>2000</v>
      </c>
      <c r="C34" s="84" t="s">
        <v>157</v>
      </c>
      <c r="D34" s="84" t="s">
        <v>597</v>
      </c>
      <c r="E34" s="84" t="s">
        <v>159</v>
      </c>
      <c r="F34" s="84" t="s">
        <v>458</v>
      </c>
      <c r="G34" s="84" t="s">
        <v>161</v>
      </c>
      <c r="H34" s="84">
        <v>2017</v>
      </c>
      <c r="I34" s="84">
        <v>4</v>
      </c>
      <c r="J34" s="90" t="s">
        <v>431</v>
      </c>
      <c r="K34" s="90" t="s">
        <v>431</v>
      </c>
      <c r="L34" s="90" t="s">
        <v>431</v>
      </c>
      <c r="M34" s="90" t="s">
        <v>431</v>
      </c>
      <c r="N34" s="84" t="s">
        <v>94</v>
      </c>
      <c r="O34" s="91" t="s">
        <v>1172</v>
      </c>
      <c r="P34" s="84" t="s">
        <v>176</v>
      </c>
      <c r="Q34" s="84" t="s">
        <v>460</v>
      </c>
      <c r="R34" s="84" t="s">
        <v>100</v>
      </c>
      <c r="S34" s="84" t="s">
        <v>431</v>
      </c>
      <c r="T34" s="84" t="s">
        <v>431</v>
      </c>
      <c r="U34" s="84" t="s">
        <v>431</v>
      </c>
      <c r="V34" s="84" t="s">
        <v>431</v>
      </c>
      <c r="W34" s="84" t="s">
        <v>431</v>
      </c>
      <c r="X34" s="84" t="s">
        <v>107</v>
      </c>
      <c r="Y34" s="84" t="s">
        <v>431</v>
      </c>
      <c r="Z34" s="84" t="s">
        <v>431</v>
      </c>
      <c r="AA34" s="84" t="s">
        <v>110</v>
      </c>
      <c r="AB34" s="84" t="s">
        <v>431</v>
      </c>
      <c r="AC34" s="84" t="s">
        <v>431</v>
      </c>
      <c r="AD34" s="84" t="s">
        <v>114</v>
      </c>
      <c r="AE34" s="84" t="s">
        <v>431</v>
      </c>
      <c r="AF34" s="84" t="s">
        <v>431</v>
      </c>
      <c r="AG34" s="84" t="s">
        <v>431</v>
      </c>
      <c r="AH34" s="84" t="s">
        <v>431</v>
      </c>
      <c r="AI34" s="84" t="s">
        <v>119</v>
      </c>
      <c r="AJ34" s="84" t="s">
        <v>431</v>
      </c>
      <c r="AK34" s="84" t="s">
        <v>121</v>
      </c>
      <c r="AL34" s="84" t="s">
        <v>122</v>
      </c>
      <c r="AM34" s="84" t="s">
        <v>123</v>
      </c>
      <c r="AN34" s="84" t="s">
        <v>431</v>
      </c>
      <c r="AO34" s="84" t="s">
        <v>431</v>
      </c>
      <c r="AP34" s="84" t="s">
        <v>431</v>
      </c>
      <c r="AQ34" s="84" t="s">
        <v>431</v>
      </c>
      <c r="AR34" s="84" t="s">
        <v>431</v>
      </c>
      <c r="AS34" s="84" t="s">
        <v>431</v>
      </c>
      <c r="AT34" s="84" t="s">
        <v>1194</v>
      </c>
      <c r="AU34" s="90" t="s">
        <v>431</v>
      </c>
      <c r="AV34" s="90" t="s">
        <v>431</v>
      </c>
      <c r="AW34" s="84" t="s">
        <v>1222</v>
      </c>
      <c r="AX34" s="84" t="s">
        <v>431</v>
      </c>
      <c r="AY34" s="84" t="s">
        <v>431</v>
      </c>
      <c r="AZ34" s="84" t="s">
        <v>1245</v>
      </c>
      <c r="BA34" s="84" t="s">
        <v>431</v>
      </c>
      <c r="BB34" s="84" t="s">
        <v>431</v>
      </c>
      <c r="BC34" s="84" t="s">
        <v>165</v>
      </c>
      <c r="BD34" s="84" t="s">
        <v>1268</v>
      </c>
      <c r="BE34" s="84" t="s">
        <v>134</v>
      </c>
      <c r="BF34" s="84" t="s">
        <v>431</v>
      </c>
      <c r="BG34" s="84" t="s">
        <v>431</v>
      </c>
      <c r="BH34" s="84" t="s">
        <v>431</v>
      </c>
      <c r="BI34" s="84" t="s">
        <v>431</v>
      </c>
      <c r="BJ34" s="84" t="s">
        <v>431</v>
      </c>
      <c r="BK34" s="84" t="s">
        <v>1154</v>
      </c>
      <c r="BL34" s="84" t="s">
        <v>1154</v>
      </c>
      <c r="BM34" s="84" t="s">
        <v>181</v>
      </c>
      <c r="BN34" s="84" t="s">
        <v>181</v>
      </c>
      <c r="BO34" s="84" t="s">
        <v>165</v>
      </c>
      <c r="BP34" s="84" t="s">
        <v>465</v>
      </c>
      <c r="BQ34" s="84" t="s">
        <v>176</v>
      </c>
      <c r="BR34" s="84" t="s">
        <v>466</v>
      </c>
      <c r="BS34" s="92" t="s">
        <v>1282</v>
      </c>
      <c r="BT34" s="84" t="s">
        <v>165</v>
      </c>
      <c r="BU34" s="84" t="s">
        <v>468</v>
      </c>
      <c r="BV34" s="84" t="s">
        <v>1163</v>
      </c>
      <c r="BW34" s="84" t="s">
        <v>147</v>
      </c>
      <c r="BX34" s="84" t="s">
        <v>431</v>
      </c>
      <c r="BY34" s="84" t="s">
        <v>431</v>
      </c>
      <c r="BZ34" s="84" t="s">
        <v>431</v>
      </c>
      <c r="CA34" s="84" t="s">
        <v>1154</v>
      </c>
      <c r="CB34" s="84" t="s">
        <v>171</v>
      </c>
      <c r="CC34" s="84" t="s">
        <v>1154</v>
      </c>
      <c r="CD34" s="84" t="s">
        <v>431</v>
      </c>
      <c r="CE34" s="84" t="s">
        <v>153</v>
      </c>
      <c r="CF34" s="84" t="s">
        <v>431</v>
      </c>
      <c r="CG34" s="84" t="s">
        <v>431</v>
      </c>
      <c r="CH34" s="84" t="s">
        <v>431</v>
      </c>
      <c r="CI34" s="84" t="s">
        <v>431</v>
      </c>
      <c r="CJ34" s="84" t="s">
        <v>431</v>
      </c>
    </row>
    <row r="35" spans="1:88" s="35" customFormat="1" ht="49.5" customHeight="1" x14ac:dyDescent="0.3">
      <c r="A35" s="36">
        <v>31</v>
      </c>
      <c r="B35" s="36">
        <v>1999</v>
      </c>
      <c r="C35" s="88" t="s">
        <v>172</v>
      </c>
      <c r="D35" s="88" t="s">
        <v>469</v>
      </c>
      <c r="E35" s="88" t="s">
        <v>258</v>
      </c>
      <c r="F35" s="88" t="s">
        <v>250</v>
      </c>
      <c r="G35" s="88" t="s">
        <v>161</v>
      </c>
      <c r="H35" s="88">
        <v>2016</v>
      </c>
      <c r="I35" s="88">
        <v>6</v>
      </c>
      <c r="J35" s="90" t="s">
        <v>431</v>
      </c>
      <c r="K35" s="90" t="s">
        <v>431</v>
      </c>
      <c r="L35" s="90" t="s">
        <v>431</v>
      </c>
      <c r="M35" s="90" t="s">
        <v>431</v>
      </c>
      <c r="N35" s="88" t="s">
        <v>94</v>
      </c>
      <c r="O35" s="91" t="s">
        <v>1172</v>
      </c>
      <c r="P35" s="88" t="s">
        <v>165</v>
      </c>
      <c r="Q35" s="88" t="s">
        <v>1154</v>
      </c>
      <c r="R35" s="84" t="s">
        <v>431</v>
      </c>
      <c r="S35" s="84" t="s">
        <v>431</v>
      </c>
      <c r="T35" s="84" t="s">
        <v>102</v>
      </c>
      <c r="U35" s="84" t="s">
        <v>431</v>
      </c>
      <c r="V35" s="84" t="s">
        <v>431</v>
      </c>
      <c r="W35" s="84" t="s">
        <v>431</v>
      </c>
      <c r="X35" s="84" t="s">
        <v>107</v>
      </c>
      <c r="Y35" s="84" t="s">
        <v>431</v>
      </c>
      <c r="Z35" s="84" t="s">
        <v>431</v>
      </c>
      <c r="AA35" s="84" t="s">
        <v>431</v>
      </c>
      <c r="AB35" s="84" t="s">
        <v>431</v>
      </c>
      <c r="AC35" s="84" t="s">
        <v>113</v>
      </c>
      <c r="AD35" s="84" t="s">
        <v>431</v>
      </c>
      <c r="AE35" s="84" t="s">
        <v>431</v>
      </c>
      <c r="AF35" s="84" t="s">
        <v>116</v>
      </c>
      <c r="AG35" s="84" t="s">
        <v>431</v>
      </c>
      <c r="AH35" s="84" t="s">
        <v>431</v>
      </c>
      <c r="AI35" s="84" t="s">
        <v>431</v>
      </c>
      <c r="AJ35" s="84" t="s">
        <v>431</v>
      </c>
      <c r="AK35" s="84" t="s">
        <v>431</v>
      </c>
      <c r="AL35" s="84" t="s">
        <v>431</v>
      </c>
      <c r="AM35" s="84" t="s">
        <v>431</v>
      </c>
      <c r="AN35" s="84" t="s">
        <v>431</v>
      </c>
      <c r="AO35" s="84" t="s">
        <v>431</v>
      </c>
      <c r="AP35" s="84" t="s">
        <v>431</v>
      </c>
      <c r="AQ35" s="84" t="s">
        <v>431</v>
      </c>
      <c r="AR35" s="84" t="s">
        <v>431</v>
      </c>
      <c r="AS35" s="84" t="s">
        <v>431</v>
      </c>
      <c r="AT35" s="84" t="s">
        <v>1197</v>
      </c>
      <c r="AU35" s="84" t="s">
        <v>1205</v>
      </c>
      <c r="AV35" s="84" t="s">
        <v>1196</v>
      </c>
      <c r="AW35" s="84" t="s">
        <v>1230</v>
      </c>
      <c r="AX35" s="84" t="s">
        <v>431</v>
      </c>
      <c r="AY35" s="84" t="s">
        <v>431</v>
      </c>
      <c r="AZ35" s="84" t="s">
        <v>176</v>
      </c>
      <c r="BA35" s="84" t="s">
        <v>431</v>
      </c>
      <c r="BB35" s="84" t="s">
        <v>431</v>
      </c>
      <c r="BC35" s="88" t="s">
        <v>165</v>
      </c>
      <c r="BD35" s="84" t="s">
        <v>1269</v>
      </c>
      <c r="BE35" s="84" t="s">
        <v>431</v>
      </c>
      <c r="BF35" s="84" t="s">
        <v>431</v>
      </c>
      <c r="BG35" s="84" t="s">
        <v>431</v>
      </c>
      <c r="BH35" s="84" t="s">
        <v>431</v>
      </c>
      <c r="BI35" s="84" t="s">
        <v>138</v>
      </c>
      <c r="BJ35" s="84" t="s">
        <v>431</v>
      </c>
      <c r="BK35" s="84" t="s">
        <v>1154</v>
      </c>
      <c r="BL35" s="84" t="s">
        <v>1154</v>
      </c>
      <c r="BM35" s="88" t="s">
        <v>169</v>
      </c>
      <c r="BN35" s="88" t="s">
        <v>181</v>
      </c>
      <c r="BO35" s="88" t="s">
        <v>165</v>
      </c>
      <c r="BP35" s="88" t="s">
        <v>474</v>
      </c>
      <c r="BQ35" s="88" t="s">
        <v>165</v>
      </c>
      <c r="BR35" s="88" t="s">
        <v>475</v>
      </c>
      <c r="BS35" s="92" t="s">
        <v>1280</v>
      </c>
      <c r="BT35" s="88" t="s">
        <v>165</v>
      </c>
      <c r="BU35" s="88" t="s">
        <v>477</v>
      </c>
      <c r="BV35" s="84" t="s">
        <v>431</v>
      </c>
      <c r="BW35" s="84" t="s">
        <v>431</v>
      </c>
      <c r="BX35" s="84" t="s">
        <v>148</v>
      </c>
      <c r="BY35" s="84" t="s">
        <v>431</v>
      </c>
      <c r="BZ35" s="84" t="s">
        <v>431</v>
      </c>
      <c r="CA35" s="88" t="s">
        <v>211</v>
      </c>
      <c r="CB35" s="84" t="s">
        <v>1154</v>
      </c>
      <c r="CC35" s="84" t="s">
        <v>1154</v>
      </c>
      <c r="CD35" s="84" t="s">
        <v>152</v>
      </c>
      <c r="CE35" s="84" t="s">
        <v>431</v>
      </c>
      <c r="CF35" s="84" t="s">
        <v>431</v>
      </c>
      <c r="CG35" s="84" t="s">
        <v>431</v>
      </c>
      <c r="CH35" s="84" t="s">
        <v>431</v>
      </c>
      <c r="CI35" s="84" t="s">
        <v>431</v>
      </c>
      <c r="CJ35" s="84" t="s">
        <v>431</v>
      </c>
    </row>
    <row r="36" spans="1:88" ht="51" customHeight="1" x14ac:dyDescent="0.3">
      <c r="A36" s="15">
        <v>32</v>
      </c>
      <c r="B36" s="15">
        <v>1999</v>
      </c>
      <c r="C36" s="84" t="s">
        <v>172</v>
      </c>
      <c r="D36" s="84" t="s">
        <v>478</v>
      </c>
      <c r="E36" s="84" t="s">
        <v>159</v>
      </c>
      <c r="F36" s="84" t="s">
        <v>479</v>
      </c>
      <c r="G36" s="84" t="s">
        <v>161</v>
      </c>
      <c r="H36" s="84">
        <v>2017</v>
      </c>
      <c r="I36" s="84">
        <v>4</v>
      </c>
      <c r="J36" s="90" t="s">
        <v>431</v>
      </c>
      <c r="K36" s="90" t="s">
        <v>431</v>
      </c>
      <c r="L36" s="84" t="s">
        <v>92</v>
      </c>
      <c r="M36" s="90" t="s">
        <v>431</v>
      </c>
      <c r="N36" s="90" t="s">
        <v>431</v>
      </c>
      <c r="O36" s="93" t="s">
        <v>431</v>
      </c>
      <c r="P36" s="84" t="s">
        <v>165</v>
      </c>
      <c r="Q36" s="84" t="s">
        <v>1154</v>
      </c>
      <c r="R36" s="84" t="s">
        <v>431</v>
      </c>
      <c r="S36" s="84" t="s">
        <v>431</v>
      </c>
      <c r="T36" s="84" t="s">
        <v>431</v>
      </c>
      <c r="U36" s="84" t="s">
        <v>431</v>
      </c>
      <c r="V36" s="84" t="s">
        <v>431</v>
      </c>
      <c r="W36" s="84" t="s">
        <v>105</v>
      </c>
      <c r="X36" s="84" t="s">
        <v>107</v>
      </c>
      <c r="Y36" s="84" t="s">
        <v>108</v>
      </c>
      <c r="Z36" s="84" t="s">
        <v>431</v>
      </c>
      <c r="AA36" s="84" t="s">
        <v>431</v>
      </c>
      <c r="AB36" s="84" t="s">
        <v>431</v>
      </c>
      <c r="AC36" s="84" t="s">
        <v>431</v>
      </c>
      <c r="AD36" s="84" t="s">
        <v>431</v>
      </c>
      <c r="AE36" s="84" t="s">
        <v>115</v>
      </c>
      <c r="AF36" s="84" t="s">
        <v>431</v>
      </c>
      <c r="AG36" s="84" t="s">
        <v>117</v>
      </c>
      <c r="AH36" s="84" t="s">
        <v>431</v>
      </c>
      <c r="AI36" s="84" t="s">
        <v>431</v>
      </c>
      <c r="AJ36" s="84" t="s">
        <v>431</v>
      </c>
      <c r="AK36" s="84" t="s">
        <v>431</v>
      </c>
      <c r="AL36" s="84" t="s">
        <v>431</v>
      </c>
      <c r="AM36" s="84" t="s">
        <v>123</v>
      </c>
      <c r="AN36" s="84" t="s">
        <v>431</v>
      </c>
      <c r="AO36" s="84" t="s">
        <v>125</v>
      </c>
      <c r="AP36" s="84" t="s">
        <v>431</v>
      </c>
      <c r="AQ36" s="84" t="s">
        <v>431</v>
      </c>
      <c r="AR36" s="84" t="s">
        <v>431</v>
      </c>
      <c r="AS36" s="84" t="s">
        <v>431</v>
      </c>
      <c r="AT36" s="84" t="s">
        <v>1192</v>
      </c>
      <c r="AU36" s="84" t="s">
        <v>337</v>
      </c>
      <c r="AV36" s="84" t="s">
        <v>1197</v>
      </c>
      <c r="AW36" s="84" t="s">
        <v>431</v>
      </c>
      <c r="AX36" s="84" t="s">
        <v>431</v>
      </c>
      <c r="AY36" s="84" t="s">
        <v>431</v>
      </c>
      <c r="AZ36" s="84" t="s">
        <v>176</v>
      </c>
      <c r="BA36" s="84" t="s">
        <v>431</v>
      </c>
      <c r="BB36" s="84" t="s">
        <v>431</v>
      </c>
      <c r="BC36" s="84" t="s">
        <v>165</v>
      </c>
      <c r="BD36" s="84" t="s">
        <v>1265</v>
      </c>
      <c r="BE36" s="84" t="s">
        <v>431</v>
      </c>
      <c r="BF36" s="84" t="s">
        <v>431</v>
      </c>
      <c r="BG36" s="84" t="s">
        <v>136</v>
      </c>
      <c r="BH36" s="84" t="s">
        <v>431</v>
      </c>
      <c r="BI36" s="84" t="s">
        <v>138</v>
      </c>
      <c r="BJ36" s="84" t="s">
        <v>431</v>
      </c>
      <c r="BK36" s="84" t="s">
        <v>1154</v>
      </c>
      <c r="BL36" s="84" t="s">
        <v>1154</v>
      </c>
      <c r="BM36" s="84" t="s">
        <v>246</v>
      </c>
      <c r="BN36" s="84" t="s">
        <v>169</v>
      </c>
      <c r="BO36" s="84" t="s">
        <v>431</v>
      </c>
      <c r="BP36" s="84" t="s">
        <v>431</v>
      </c>
      <c r="BQ36" s="84" t="s">
        <v>176</v>
      </c>
      <c r="BR36" s="84" t="s">
        <v>214</v>
      </c>
      <c r="BS36" s="92" t="s">
        <v>1282</v>
      </c>
      <c r="BT36" s="84" t="s">
        <v>176</v>
      </c>
      <c r="BU36" s="84" t="s">
        <v>483</v>
      </c>
      <c r="BV36" s="84" t="s">
        <v>1163</v>
      </c>
      <c r="BW36" s="84" t="s">
        <v>147</v>
      </c>
      <c r="BX36" s="84" t="s">
        <v>431</v>
      </c>
      <c r="BY36" s="84" t="s">
        <v>431</v>
      </c>
      <c r="BZ36" s="84" t="s">
        <v>431</v>
      </c>
      <c r="CA36" s="84" t="s">
        <v>211</v>
      </c>
      <c r="CB36" s="84" t="s">
        <v>1154</v>
      </c>
      <c r="CC36" s="84" t="s">
        <v>1154</v>
      </c>
      <c r="CD36" s="84" t="s">
        <v>152</v>
      </c>
      <c r="CE36" s="84" t="s">
        <v>431</v>
      </c>
      <c r="CF36" s="84" t="s">
        <v>431</v>
      </c>
      <c r="CG36" s="84" t="s">
        <v>431</v>
      </c>
      <c r="CH36" s="84" t="s">
        <v>431</v>
      </c>
      <c r="CI36" s="84" t="s">
        <v>431</v>
      </c>
      <c r="CJ36" s="84" t="s">
        <v>431</v>
      </c>
    </row>
    <row r="37" spans="1:88" ht="48" customHeight="1" x14ac:dyDescent="0.3">
      <c r="A37" s="15">
        <v>33</v>
      </c>
      <c r="B37" s="15">
        <v>1997</v>
      </c>
      <c r="C37" s="84" t="s">
        <v>172</v>
      </c>
      <c r="D37" s="84" t="s">
        <v>484</v>
      </c>
      <c r="E37" s="84" t="s">
        <v>159</v>
      </c>
      <c r="F37" s="84" t="s">
        <v>485</v>
      </c>
      <c r="G37" s="84" t="s">
        <v>200</v>
      </c>
      <c r="H37" s="84">
        <v>2017</v>
      </c>
      <c r="I37" s="84">
        <v>4</v>
      </c>
      <c r="J37" s="90" t="s">
        <v>431</v>
      </c>
      <c r="K37" s="90" t="s">
        <v>431</v>
      </c>
      <c r="L37" s="90" t="s">
        <v>431</v>
      </c>
      <c r="M37" s="90" t="s">
        <v>431</v>
      </c>
      <c r="N37" s="84" t="s">
        <v>94</v>
      </c>
      <c r="O37" s="91" t="s">
        <v>1176</v>
      </c>
      <c r="P37" s="84" t="s">
        <v>176</v>
      </c>
      <c r="Q37" s="84" t="s">
        <v>487</v>
      </c>
      <c r="R37" s="84" t="s">
        <v>431</v>
      </c>
      <c r="S37" s="84" t="s">
        <v>101</v>
      </c>
      <c r="T37" s="84" t="s">
        <v>431</v>
      </c>
      <c r="U37" s="84" t="s">
        <v>431</v>
      </c>
      <c r="V37" s="84" t="s">
        <v>431</v>
      </c>
      <c r="W37" s="84" t="s">
        <v>431</v>
      </c>
      <c r="X37" s="84" t="s">
        <v>107</v>
      </c>
      <c r="Y37" s="84" t="s">
        <v>431</v>
      </c>
      <c r="Z37" s="84" t="s">
        <v>431</v>
      </c>
      <c r="AA37" s="84" t="s">
        <v>431</v>
      </c>
      <c r="AB37" s="84" t="s">
        <v>431</v>
      </c>
      <c r="AC37" s="84" t="s">
        <v>431</v>
      </c>
      <c r="AD37" s="84" t="s">
        <v>431</v>
      </c>
      <c r="AE37" s="84" t="s">
        <v>115</v>
      </c>
      <c r="AF37" s="84" t="s">
        <v>116</v>
      </c>
      <c r="AG37" s="84" t="s">
        <v>431</v>
      </c>
      <c r="AH37" s="84" t="s">
        <v>431</v>
      </c>
      <c r="AI37" s="84" t="s">
        <v>431</v>
      </c>
      <c r="AJ37" s="84" t="s">
        <v>431</v>
      </c>
      <c r="AK37" s="84" t="s">
        <v>121</v>
      </c>
      <c r="AL37" s="84" t="s">
        <v>431</v>
      </c>
      <c r="AM37" s="84" t="s">
        <v>431</v>
      </c>
      <c r="AN37" s="84" t="s">
        <v>431</v>
      </c>
      <c r="AO37" s="84" t="s">
        <v>431</v>
      </c>
      <c r="AP37" s="84" t="s">
        <v>431</v>
      </c>
      <c r="AQ37" s="84" t="s">
        <v>127</v>
      </c>
      <c r="AR37" s="84" t="s">
        <v>431</v>
      </c>
      <c r="AS37" s="84" t="s">
        <v>431</v>
      </c>
      <c r="AT37" s="84" t="s">
        <v>431</v>
      </c>
      <c r="AU37" s="90" t="s">
        <v>431</v>
      </c>
      <c r="AV37" s="90" t="s">
        <v>431</v>
      </c>
      <c r="AW37" s="84" t="s">
        <v>914</v>
      </c>
      <c r="AX37" s="84" t="s">
        <v>431</v>
      </c>
      <c r="AY37" s="84" t="s">
        <v>431</v>
      </c>
      <c r="AZ37" s="84" t="s">
        <v>487</v>
      </c>
      <c r="BA37" s="84" t="s">
        <v>431</v>
      </c>
      <c r="BB37" s="84" t="s">
        <v>431</v>
      </c>
      <c r="BC37" s="84" t="s">
        <v>165</v>
      </c>
      <c r="BD37" s="84" t="s">
        <v>1269</v>
      </c>
      <c r="BE37" s="84" t="s">
        <v>431</v>
      </c>
      <c r="BF37" s="84" t="s">
        <v>431</v>
      </c>
      <c r="BG37" s="84" t="s">
        <v>136</v>
      </c>
      <c r="BH37" s="84" t="s">
        <v>431</v>
      </c>
      <c r="BI37" s="84" t="s">
        <v>431</v>
      </c>
      <c r="BJ37" s="84" t="s">
        <v>431</v>
      </c>
      <c r="BK37" s="84" t="s">
        <v>1154</v>
      </c>
      <c r="BL37" s="84" t="s">
        <v>1154</v>
      </c>
      <c r="BM37" s="84" t="s">
        <v>181</v>
      </c>
      <c r="BN37" s="84" t="s">
        <v>181</v>
      </c>
      <c r="BO37" s="84" t="s">
        <v>165</v>
      </c>
      <c r="BP37" s="84" t="s">
        <v>492</v>
      </c>
      <c r="BQ37" s="84" t="s">
        <v>165</v>
      </c>
      <c r="BR37" s="84" t="s">
        <v>493</v>
      </c>
      <c r="BS37" s="92" t="s">
        <v>1280</v>
      </c>
      <c r="BT37" s="84" t="s">
        <v>165</v>
      </c>
      <c r="BU37" s="84" t="s">
        <v>495</v>
      </c>
      <c r="BV37" s="84" t="s">
        <v>1163</v>
      </c>
      <c r="BW37" s="84" t="s">
        <v>431</v>
      </c>
      <c r="BX37" s="84" t="s">
        <v>431</v>
      </c>
      <c r="BY37" s="84" t="s">
        <v>431</v>
      </c>
      <c r="BZ37" s="84" t="s">
        <v>431</v>
      </c>
      <c r="CA37" s="84" t="s">
        <v>1154</v>
      </c>
      <c r="CB37" s="84" t="s">
        <v>171</v>
      </c>
      <c r="CC37" s="84" t="s">
        <v>1154</v>
      </c>
      <c r="CD37" s="84" t="s">
        <v>152</v>
      </c>
      <c r="CE37" s="84" t="s">
        <v>431</v>
      </c>
      <c r="CF37" s="84" t="s">
        <v>431</v>
      </c>
      <c r="CG37" s="84" t="s">
        <v>431</v>
      </c>
      <c r="CH37" s="84" t="s">
        <v>431</v>
      </c>
      <c r="CI37" s="84" t="s">
        <v>431</v>
      </c>
      <c r="CJ37" s="84" t="s">
        <v>431</v>
      </c>
    </row>
    <row r="38" spans="1:88" ht="43.5" customHeight="1" x14ac:dyDescent="0.3">
      <c r="A38" s="15">
        <v>34</v>
      </c>
      <c r="B38" s="15">
        <v>1998</v>
      </c>
      <c r="C38" s="84" t="s">
        <v>172</v>
      </c>
      <c r="D38" s="90" t="s">
        <v>431</v>
      </c>
      <c r="E38" s="84" t="s">
        <v>159</v>
      </c>
      <c r="F38" s="84" t="s">
        <v>250</v>
      </c>
      <c r="G38" s="84" t="s">
        <v>161</v>
      </c>
      <c r="H38" s="84">
        <v>2017</v>
      </c>
      <c r="I38" s="84">
        <v>4</v>
      </c>
      <c r="J38" s="90" t="s">
        <v>431</v>
      </c>
      <c r="K38" s="90" t="s">
        <v>431</v>
      </c>
      <c r="L38" s="90" t="s">
        <v>431</v>
      </c>
      <c r="M38" s="90" t="s">
        <v>431</v>
      </c>
      <c r="N38" s="84" t="s">
        <v>94</v>
      </c>
      <c r="O38" s="91" t="s">
        <v>1174</v>
      </c>
      <c r="P38" s="84" t="s">
        <v>165</v>
      </c>
      <c r="Q38" s="84" t="s">
        <v>1154</v>
      </c>
      <c r="R38" s="84" t="s">
        <v>431</v>
      </c>
      <c r="S38" s="84" t="s">
        <v>101</v>
      </c>
      <c r="T38" s="84" t="s">
        <v>431</v>
      </c>
      <c r="U38" s="84" t="s">
        <v>431</v>
      </c>
      <c r="V38" s="84" t="s">
        <v>431</v>
      </c>
      <c r="W38" s="84" t="s">
        <v>431</v>
      </c>
      <c r="X38" s="84" t="s">
        <v>431</v>
      </c>
      <c r="Y38" s="84" t="s">
        <v>108</v>
      </c>
      <c r="Z38" s="84" t="s">
        <v>431</v>
      </c>
      <c r="AA38" s="84" t="s">
        <v>431</v>
      </c>
      <c r="AB38" s="84" t="s">
        <v>431</v>
      </c>
      <c r="AC38" s="84" t="s">
        <v>431</v>
      </c>
      <c r="AD38" s="84" t="s">
        <v>431</v>
      </c>
      <c r="AE38" s="84" t="s">
        <v>115</v>
      </c>
      <c r="AF38" s="84" t="s">
        <v>431</v>
      </c>
      <c r="AG38" s="84" t="s">
        <v>431</v>
      </c>
      <c r="AH38" s="84" t="s">
        <v>431</v>
      </c>
      <c r="AI38" s="84" t="s">
        <v>431</v>
      </c>
      <c r="AJ38" s="84" t="s">
        <v>120</v>
      </c>
      <c r="AK38" s="84" t="s">
        <v>431</v>
      </c>
      <c r="AL38" s="84" t="s">
        <v>431</v>
      </c>
      <c r="AM38" s="84" t="s">
        <v>123</v>
      </c>
      <c r="AN38" s="84" t="s">
        <v>431</v>
      </c>
      <c r="AO38" s="84" t="s">
        <v>431</v>
      </c>
      <c r="AP38" s="84" t="s">
        <v>431</v>
      </c>
      <c r="AQ38" s="84" t="s">
        <v>127</v>
      </c>
      <c r="AR38" s="84" t="s">
        <v>431</v>
      </c>
      <c r="AS38" s="84" t="s">
        <v>431</v>
      </c>
      <c r="AT38" s="84" t="s">
        <v>1214</v>
      </c>
      <c r="AU38" s="84" t="s">
        <v>1198</v>
      </c>
      <c r="AV38" s="84" t="s">
        <v>1199</v>
      </c>
      <c r="AW38" s="84" t="s">
        <v>1219</v>
      </c>
      <c r="AX38" s="84" t="s">
        <v>1230</v>
      </c>
      <c r="AY38" s="84" t="s">
        <v>431</v>
      </c>
      <c r="AZ38" s="84" t="s">
        <v>431</v>
      </c>
      <c r="BA38" s="84" t="s">
        <v>431</v>
      </c>
      <c r="BB38" s="84" t="s">
        <v>431</v>
      </c>
      <c r="BC38" s="84" t="s">
        <v>176</v>
      </c>
      <c r="BD38" s="84" t="s">
        <v>431</v>
      </c>
      <c r="BE38" s="84" t="s">
        <v>431</v>
      </c>
      <c r="BF38" s="84" t="s">
        <v>431</v>
      </c>
      <c r="BG38" s="84" t="s">
        <v>431</v>
      </c>
      <c r="BH38" s="84" t="s">
        <v>431</v>
      </c>
      <c r="BI38" s="84" t="s">
        <v>431</v>
      </c>
      <c r="BJ38" s="84" t="s">
        <v>139</v>
      </c>
      <c r="BK38" s="84" t="s">
        <v>1154</v>
      </c>
      <c r="BL38" s="84" t="s">
        <v>1154</v>
      </c>
      <c r="BM38" s="84" t="s">
        <v>181</v>
      </c>
      <c r="BN38" s="84" t="s">
        <v>169</v>
      </c>
      <c r="BO38" s="84" t="s">
        <v>176</v>
      </c>
      <c r="BP38" s="84" t="s">
        <v>499</v>
      </c>
      <c r="BQ38" s="84" t="s">
        <v>176</v>
      </c>
      <c r="BR38" s="84" t="s">
        <v>500</v>
      </c>
      <c r="BS38" s="92" t="s">
        <v>537</v>
      </c>
      <c r="BT38" s="84" t="s">
        <v>165</v>
      </c>
      <c r="BU38" s="84" t="s">
        <v>502</v>
      </c>
      <c r="BV38" s="84" t="s">
        <v>1163</v>
      </c>
      <c r="BW38" s="84" t="s">
        <v>431</v>
      </c>
      <c r="BX38" s="84" t="s">
        <v>431</v>
      </c>
      <c r="BY38" s="84" t="s">
        <v>431</v>
      </c>
      <c r="BZ38" s="84" t="s">
        <v>431</v>
      </c>
      <c r="CA38" s="84" t="s">
        <v>1154</v>
      </c>
      <c r="CB38" s="84" t="s">
        <v>1154</v>
      </c>
      <c r="CC38" s="84" t="s">
        <v>151</v>
      </c>
      <c r="CD38" s="84" t="s">
        <v>431</v>
      </c>
      <c r="CE38" s="84" t="s">
        <v>153</v>
      </c>
      <c r="CF38" s="84" t="s">
        <v>431</v>
      </c>
      <c r="CG38" s="84" t="s">
        <v>155</v>
      </c>
      <c r="CH38" s="84" t="s">
        <v>431</v>
      </c>
      <c r="CI38" s="84" t="s">
        <v>431</v>
      </c>
      <c r="CJ38" s="84" t="s">
        <v>431</v>
      </c>
    </row>
    <row r="39" spans="1:88" ht="48" customHeight="1" x14ac:dyDescent="0.3">
      <c r="A39" s="15">
        <v>35</v>
      </c>
      <c r="B39" s="15">
        <v>1998</v>
      </c>
      <c r="C39" s="84" t="s">
        <v>157</v>
      </c>
      <c r="D39" s="84" t="s">
        <v>503</v>
      </c>
      <c r="E39" s="84" t="s">
        <v>159</v>
      </c>
      <c r="F39" s="84" t="s">
        <v>1157</v>
      </c>
      <c r="G39" s="84" t="s">
        <v>161</v>
      </c>
      <c r="H39" s="84">
        <v>2017</v>
      </c>
      <c r="I39" s="84">
        <v>4</v>
      </c>
      <c r="J39" s="90" t="s">
        <v>431</v>
      </c>
      <c r="K39" s="90" t="s">
        <v>431</v>
      </c>
      <c r="L39" s="90" t="s">
        <v>431</v>
      </c>
      <c r="M39" s="90" t="s">
        <v>431</v>
      </c>
      <c r="N39" s="84" t="s">
        <v>94</v>
      </c>
      <c r="O39" s="91" t="s">
        <v>1176</v>
      </c>
      <c r="P39" s="84" t="s">
        <v>165</v>
      </c>
      <c r="Q39" s="84" t="s">
        <v>1154</v>
      </c>
      <c r="R39" s="84" t="s">
        <v>431</v>
      </c>
      <c r="S39" s="84" t="s">
        <v>431</v>
      </c>
      <c r="T39" s="84" t="s">
        <v>102</v>
      </c>
      <c r="U39" s="84" t="s">
        <v>431</v>
      </c>
      <c r="V39" s="84" t="s">
        <v>431</v>
      </c>
      <c r="W39" s="84" t="s">
        <v>431</v>
      </c>
      <c r="X39" s="84" t="s">
        <v>107</v>
      </c>
      <c r="Y39" s="84" t="s">
        <v>431</v>
      </c>
      <c r="Z39" s="84" t="s">
        <v>431</v>
      </c>
      <c r="AA39" s="84" t="s">
        <v>431</v>
      </c>
      <c r="AB39" s="84" t="s">
        <v>431</v>
      </c>
      <c r="AC39" s="84" t="s">
        <v>431</v>
      </c>
      <c r="AD39" s="84" t="s">
        <v>431</v>
      </c>
      <c r="AE39" s="84" t="s">
        <v>431</v>
      </c>
      <c r="AF39" s="84" t="s">
        <v>431</v>
      </c>
      <c r="AG39" s="84" t="s">
        <v>431</v>
      </c>
      <c r="AH39" s="84" t="s">
        <v>431</v>
      </c>
      <c r="AI39" s="84" t="s">
        <v>119</v>
      </c>
      <c r="AJ39" s="84" t="s">
        <v>431</v>
      </c>
      <c r="AK39" s="84" t="s">
        <v>431</v>
      </c>
      <c r="AL39" s="84" t="s">
        <v>122</v>
      </c>
      <c r="AM39" s="84" t="s">
        <v>431</v>
      </c>
      <c r="AN39" s="84" t="s">
        <v>124</v>
      </c>
      <c r="AO39" s="84" t="s">
        <v>431</v>
      </c>
      <c r="AP39" s="84" t="s">
        <v>431</v>
      </c>
      <c r="AQ39" s="84" t="s">
        <v>431</v>
      </c>
      <c r="AR39" s="90" t="s">
        <v>95</v>
      </c>
      <c r="AS39" s="90" t="s">
        <v>506</v>
      </c>
      <c r="AT39" s="84" t="s">
        <v>1196</v>
      </c>
      <c r="AU39" s="84" t="s">
        <v>1189</v>
      </c>
      <c r="AV39" s="90" t="s">
        <v>431</v>
      </c>
      <c r="AW39" s="84" t="s">
        <v>1230</v>
      </c>
      <c r="AX39" s="84" t="s">
        <v>431</v>
      </c>
      <c r="AY39" s="84" t="s">
        <v>431</v>
      </c>
      <c r="AZ39" s="84" t="s">
        <v>1246</v>
      </c>
      <c r="BA39" s="84" t="s">
        <v>1238</v>
      </c>
      <c r="BB39" s="84" t="s">
        <v>431</v>
      </c>
      <c r="BC39" s="84" t="s">
        <v>165</v>
      </c>
      <c r="BD39" s="84" t="s">
        <v>506</v>
      </c>
      <c r="BE39" s="84" t="s">
        <v>431</v>
      </c>
      <c r="BF39" s="84" t="s">
        <v>135</v>
      </c>
      <c r="BG39" s="84" t="s">
        <v>431</v>
      </c>
      <c r="BH39" s="84" t="s">
        <v>137</v>
      </c>
      <c r="BI39" s="84" t="s">
        <v>431</v>
      </c>
      <c r="BJ39" s="84" t="s">
        <v>431</v>
      </c>
      <c r="BK39" s="84" t="s">
        <v>1154</v>
      </c>
      <c r="BL39" s="84" t="s">
        <v>1154</v>
      </c>
      <c r="BM39" s="84" t="s">
        <v>169</v>
      </c>
      <c r="BN39" s="84" t="s">
        <v>181</v>
      </c>
      <c r="BO39" s="84" t="s">
        <v>165</v>
      </c>
      <c r="BP39" s="84" t="s">
        <v>510</v>
      </c>
      <c r="BQ39" s="84" t="s">
        <v>176</v>
      </c>
      <c r="BR39" s="84" t="s">
        <v>511</v>
      </c>
      <c r="BS39" s="92" t="s">
        <v>1282</v>
      </c>
      <c r="BT39" s="84" t="s">
        <v>165</v>
      </c>
      <c r="BU39" s="84" t="s">
        <v>513</v>
      </c>
      <c r="BV39" s="84" t="s">
        <v>1163</v>
      </c>
      <c r="BW39" s="84" t="s">
        <v>147</v>
      </c>
      <c r="BX39" s="84" t="s">
        <v>431</v>
      </c>
      <c r="BY39" s="84" t="s">
        <v>431</v>
      </c>
      <c r="BZ39" s="84" t="s">
        <v>431</v>
      </c>
      <c r="CA39" s="84" t="s">
        <v>1154</v>
      </c>
      <c r="CB39" s="84" t="s">
        <v>171</v>
      </c>
      <c r="CC39" s="84" t="s">
        <v>1154</v>
      </c>
      <c r="CD39" s="84" t="s">
        <v>152</v>
      </c>
      <c r="CE39" s="84" t="s">
        <v>153</v>
      </c>
      <c r="CF39" s="84" t="s">
        <v>431</v>
      </c>
      <c r="CG39" s="84" t="s">
        <v>431</v>
      </c>
      <c r="CH39" s="84" t="s">
        <v>431</v>
      </c>
      <c r="CI39" s="84" t="s">
        <v>431</v>
      </c>
      <c r="CJ39" s="84" t="s">
        <v>431</v>
      </c>
    </row>
    <row r="40" spans="1:88" ht="46.5" customHeight="1" x14ac:dyDescent="0.3">
      <c r="A40" s="15">
        <v>36</v>
      </c>
      <c r="B40" s="15">
        <v>1994</v>
      </c>
      <c r="C40" s="84" t="s">
        <v>172</v>
      </c>
      <c r="D40" s="84" t="s">
        <v>514</v>
      </c>
      <c r="E40" s="84" t="s">
        <v>159</v>
      </c>
      <c r="F40" s="84" t="s">
        <v>515</v>
      </c>
      <c r="G40" s="84" t="s">
        <v>161</v>
      </c>
      <c r="H40" s="84">
        <v>2017</v>
      </c>
      <c r="I40" s="84">
        <v>4</v>
      </c>
      <c r="J40" s="90" t="s">
        <v>431</v>
      </c>
      <c r="K40" s="90" t="s">
        <v>431</v>
      </c>
      <c r="L40" s="90" t="s">
        <v>431</v>
      </c>
      <c r="M40" s="90" t="s">
        <v>431</v>
      </c>
      <c r="N40" s="84" t="s">
        <v>94</v>
      </c>
      <c r="O40" s="91" t="s">
        <v>1177</v>
      </c>
      <c r="P40" s="84" t="s">
        <v>165</v>
      </c>
      <c r="Q40" s="84" t="s">
        <v>1154</v>
      </c>
      <c r="R40" s="84" t="s">
        <v>431</v>
      </c>
      <c r="S40" s="84" t="s">
        <v>431</v>
      </c>
      <c r="T40" s="84" t="s">
        <v>431</v>
      </c>
      <c r="U40" s="84" t="s">
        <v>431</v>
      </c>
      <c r="V40" s="84" t="s">
        <v>104</v>
      </c>
      <c r="W40" s="84" t="s">
        <v>431</v>
      </c>
      <c r="X40" s="84" t="s">
        <v>107</v>
      </c>
      <c r="Y40" s="84" t="s">
        <v>431</v>
      </c>
      <c r="Z40" s="84" t="s">
        <v>431</v>
      </c>
      <c r="AA40" s="84" t="s">
        <v>110</v>
      </c>
      <c r="AB40" s="84" t="s">
        <v>431</v>
      </c>
      <c r="AC40" s="84" t="s">
        <v>113</v>
      </c>
      <c r="AD40" s="84" t="s">
        <v>431</v>
      </c>
      <c r="AE40" s="84" t="s">
        <v>431</v>
      </c>
      <c r="AF40" s="84" t="s">
        <v>431</v>
      </c>
      <c r="AG40" s="84" t="s">
        <v>431</v>
      </c>
      <c r="AH40" s="84" t="s">
        <v>431</v>
      </c>
      <c r="AI40" s="84" t="s">
        <v>431</v>
      </c>
      <c r="AJ40" s="84" t="s">
        <v>431</v>
      </c>
      <c r="AK40" s="84" t="s">
        <v>121</v>
      </c>
      <c r="AL40" s="84" t="s">
        <v>431</v>
      </c>
      <c r="AM40" s="84" t="s">
        <v>431</v>
      </c>
      <c r="AN40" s="84" t="s">
        <v>431</v>
      </c>
      <c r="AO40" s="84" t="s">
        <v>431</v>
      </c>
      <c r="AP40" s="84" t="s">
        <v>431</v>
      </c>
      <c r="AQ40" s="84" t="s">
        <v>127</v>
      </c>
      <c r="AR40" s="84" t="s">
        <v>431</v>
      </c>
      <c r="AS40" s="84" t="s">
        <v>431</v>
      </c>
      <c r="AT40" s="84" t="s">
        <v>1190</v>
      </c>
      <c r="AU40" s="84" t="s">
        <v>1189</v>
      </c>
      <c r="AV40" s="84" t="s">
        <v>1192</v>
      </c>
      <c r="AW40" s="84" t="s">
        <v>1230</v>
      </c>
      <c r="AX40" s="84" t="s">
        <v>1231</v>
      </c>
      <c r="AY40" s="84" t="s">
        <v>431</v>
      </c>
      <c r="AZ40" s="84" t="s">
        <v>1227</v>
      </c>
      <c r="BA40" s="84" t="s">
        <v>1247</v>
      </c>
      <c r="BB40" s="84" t="s">
        <v>1248</v>
      </c>
      <c r="BC40" s="84" t="s">
        <v>165</v>
      </c>
      <c r="BD40" s="84" t="s">
        <v>328</v>
      </c>
      <c r="BE40" s="84" t="s">
        <v>134</v>
      </c>
      <c r="BF40" s="84" t="s">
        <v>431</v>
      </c>
      <c r="BG40" s="84" t="s">
        <v>136</v>
      </c>
      <c r="BH40" s="84" t="s">
        <v>137</v>
      </c>
      <c r="BI40" s="84" t="s">
        <v>431</v>
      </c>
      <c r="BJ40" s="84" t="s">
        <v>431</v>
      </c>
      <c r="BK40" s="84" t="s">
        <v>111</v>
      </c>
      <c r="BL40" s="84" t="s">
        <v>521</v>
      </c>
      <c r="BM40" s="84" t="s">
        <v>246</v>
      </c>
      <c r="BN40" s="84" t="s">
        <v>181</v>
      </c>
      <c r="BO40" s="84" t="s">
        <v>176</v>
      </c>
      <c r="BP40" s="84" t="s">
        <v>522</v>
      </c>
      <c r="BQ40" s="84" t="s">
        <v>176</v>
      </c>
      <c r="BR40" s="84" t="s">
        <v>523</v>
      </c>
      <c r="BS40" s="92" t="s">
        <v>1280</v>
      </c>
      <c r="BT40" s="84" t="s">
        <v>165</v>
      </c>
      <c r="BU40" s="84" t="s">
        <v>525</v>
      </c>
      <c r="BV40" s="84" t="s">
        <v>1163</v>
      </c>
      <c r="BW40" s="84" t="s">
        <v>147</v>
      </c>
      <c r="BX40" s="84" t="s">
        <v>431</v>
      </c>
      <c r="BY40" s="84" t="s">
        <v>431</v>
      </c>
      <c r="BZ40" s="84" t="s">
        <v>431</v>
      </c>
      <c r="CA40" s="84" t="s">
        <v>1154</v>
      </c>
      <c r="CB40" s="84" t="s">
        <v>1154</v>
      </c>
      <c r="CC40" s="84" t="s">
        <v>151</v>
      </c>
      <c r="CD40" s="84" t="s">
        <v>152</v>
      </c>
      <c r="CE40" s="84" t="s">
        <v>431</v>
      </c>
      <c r="CF40" s="84" t="s">
        <v>154</v>
      </c>
      <c r="CG40" s="84" t="s">
        <v>431</v>
      </c>
      <c r="CH40" s="84" t="s">
        <v>431</v>
      </c>
      <c r="CI40" s="84" t="s">
        <v>431</v>
      </c>
      <c r="CJ40" s="84" t="s">
        <v>431</v>
      </c>
    </row>
    <row r="41" spans="1:88" ht="49.5" customHeight="1" x14ac:dyDescent="0.3">
      <c r="A41" s="15">
        <v>37</v>
      </c>
      <c r="B41" s="15">
        <v>1999</v>
      </c>
      <c r="C41" s="84" t="s">
        <v>172</v>
      </c>
      <c r="D41" s="84" t="s">
        <v>503</v>
      </c>
      <c r="E41" s="84" t="s">
        <v>159</v>
      </c>
      <c r="F41" s="84" t="s">
        <v>1159</v>
      </c>
      <c r="G41" s="84" t="s">
        <v>161</v>
      </c>
      <c r="H41" s="84">
        <v>2017</v>
      </c>
      <c r="I41" s="84">
        <v>4</v>
      </c>
      <c r="J41" s="90" t="s">
        <v>431</v>
      </c>
      <c r="K41" s="90" t="s">
        <v>431</v>
      </c>
      <c r="L41" s="90" t="s">
        <v>431</v>
      </c>
      <c r="M41" s="90" t="s">
        <v>431</v>
      </c>
      <c r="N41" s="84" t="s">
        <v>94</v>
      </c>
      <c r="O41" s="91" t="s">
        <v>1176</v>
      </c>
      <c r="P41" s="84" t="s">
        <v>165</v>
      </c>
      <c r="Q41" s="84" t="s">
        <v>1154</v>
      </c>
      <c r="R41" s="84" t="s">
        <v>431</v>
      </c>
      <c r="S41" s="84" t="s">
        <v>431</v>
      </c>
      <c r="T41" s="84" t="s">
        <v>431</v>
      </c>
      <c r="U41" s="84" t="s">
        <v>431</v>
      </c>
      <c r="V41" s="84" t="s">
        <v>431</v>
      </c>
      <c r="W41" s="84" t="s">
        <v>105</v>
      </c>
      <c r="X41" s="84" t="s">
        <v>107</v>
      </c>
      <c r="Y41" s="84" t="s">
        <v>431</v>
      </c>
      <c r="Z41" s="84" t="s">
        <v>431</v>
      </c>
      <c r="AA41" s="84" t="s">
        <v>431</v>
      </c>
      <c r="AB41" s="84" t="s">
        <v>431</v>
      </c>
      <c r="AC41" s="84" t="s">
        <v>113</v>
      </c>
      <c r="AD41" s="84" t="s">
        <v>431</v>
      </c>
      <c r="AE41" s="84" t="s">
        <v>431</v>
      </c>
      <c r="AF41" s="84" t="s">
        <v>116</v>
      </c>
      <c r="AG41" s="84" t="s">
        <v>117</v>
      </c>
      <c r="AH41" s="84" t="s">
        <v>431</v>
      </c>
      <c r="AI41" s="84" t="s">
        <v>431</v>
      </c>
      <c r="AJ41" s="84" t="s">
        <v>431</v>
      </c>
      <c r="AK41" s="84" t="s">
        <v>431</v>
      </c>
      <c r="AL41" s="84" t="s">
        <v>122</v>
      </c>
      <c r="AM41" s="84" t="s">
        <v>431</v>
      </c>
      <c r="AN41" s="84" t="s">
        <v>431</v>
      </c>
      <c r="AO41" s="84" t="s">
        <v>431</v>
      </c>
      <c r="AP41" s="84" t="s">
        <v>126</v>
      </c>
      <c r="AQ41" s="84" t="s">
        <v>431</v>
      </c>
      <c r="AR41" s="84" t="s">
        <v>431</v>
      </c>
      <c r="AS41" s="84" t="s">
        <v>431</v>
      </c>
      <c r="AT41" s="84" t="s">
        <v>1200</v>
      </c>
      <c r="AU41" s="90" t="s">
        <v>431</v>
      </c>
      <c r="AV41" s="90" t="s">
        <v>431</v>
      </c>
      <c r="AW41" s="84" t="s">
        <v>431</v>
      </c>
      <c r="AX41" s="84" t="s">
        <v>431</v>
      </c>
      <c r="AY41" s="84" t="s">
        <v>431</v>
      </c>
      <c r="AZ41" s="84" t="s">
        <v>176</v>
      </c>
      <c r="BA41" s="84" t="s">
        <v>431</v>
      </c>
      <c r="BB41" s="84" t="s">
        <v>431</v>
      </c>
      <c r="BC41" s="84" t="s">
        <v>176</v>
      </c>
      <c r="BD41" s="84" t="s">
        <v>431</v>
      </c>
      <c r="BE41" s="84" t="s">
        <v>431</v>
      </c>
      <c r="BF41" s="84" t="s">
        <v>431</v>
      </c>
      <c r="BG41" s="84" t="s">
        <v>431</v>
      </c>
      <c r="BH41" s="84" t="s">
        <v>137</v>
      </c>
      <c r="BI41" s="84" t="s">
        <v>431</v>
      </c>
      <c r="BJ41" s="84" t="s">
        <v>431</v>
      </c>
      <c r="BK41" s="84" t="s">
        <v>1154</v>
      </c>
      <c r="BL41" s="84" t="s">
        <v>1154</v>
      </c>
      <c r="BM41" s="84" t="s">
        <v>169</v>
      </c>
      <c r="BN41" s="84" t="s">
        <v>169</v>
      </c>
      <c r="BO41" s="84" t="s">
        <v>431</v>
      </c>
      <c r="BP41" s="84" t="s">
        <v>431</v>
      </c>
      <c r="BQ41" s="84" t="s">
        <v>431</v>
      </c>
      <c r="BR41" s="84" t="s">
        <v>431</v>
      </c>
      <c r="BS41" s="92" t="s">
        <v>1279</v>
      </c>
      <c r="BT41" s="84" t="s">
        <v>165</v>
      </c>
      <c r="BU41" s="84" t="s">
        <v>530</v>
      </c>
      <c r="BV41" s="84" t="s">
        <v>1163</v>
      </c>
      <c r="BW41" s="84" t="s">
        <v>431</v>
      </c>
      <c r="BX41" s="84" t="s">
        <v>431</v>
      </c>
      <c r="BY41" s="84" t="s">
        <v>431</v>
      </c>
      <c r="BZ41" s="84" t="s">
        <v>431</v>
      </c>
      <c r="CA41" s="84" t="s">
        <v>1154</v>
      </c>
      <c r="CB41" s="84" t="s">
        <v>171</v>
      </c>
      <c r="CC41" s="84" t="s">
        <v>1154</v>
      </c>
      <c r="CD41" s="84" t="s">
        <v>152</v>
      </c>
      <c r="CE41" s="84" t="s">
        <v>153</v>
      </c>
      <c r="CF41" s="84" t="s">
        <v>154</v>
      </c>
      <c r="CG41" s="84" t="s">
        <v>431</v>
      </c>
      <c r="CH41" s="84" t="s">
        <v>431</v>
      </c>
      <c r="CI41" s="84" t="s">
        <v>431</v>
      </c>
      <c r="CJ41" s="84" t="s">
        <v>431</v>
      </c>
    </row>
    <row r="42" spans="1:88" ht="46.5" customHeight="1" x14ac:dyDescent="0.3">
      <c r="A42" s="15">
        <v>38</v>
      </c>
      <c r="B42" s="15">
        <v>1994</v>
      </c>
      <c r="C42" s="84" t="s">
        <v>172</v>
      </c>
      <c r="D42" s="90" t="s">
        <v>531</v>
      </c>
      <c r="E42" s="84" t="s">
        <v>159</v>
      </c>
      <c r="F42" s="84" t="s">
        <v>532</v>
      </c>
      <c r="G42" s="84" t="s">
        <v>161</v>
      </c>
      <c r="H42" s="84">
        <v>2017</v>
      </c>
      <c r="I42" s="84">
        <v>4</v>
      </c>
      <c r="J42" s="90" t="s">
        <v>431</v>
      </c>
      <c r="K42" s="90" t="s">
        <v>431</v>
      </c>
      <c r="L42" s="90" t="s">
        <v>431</v>
      </c>
      <c r="M42" s="90" t="s">
        <v>431</v>
      </c>
      <c r="N42" s="84" t="s">
        <v>94</v>
      </c>
      <c r="O42" s="91" t="s">
        <v>1170</v>
      </c>
      <c r="P42" s="84" t="s">
        <v>165</v>
      </c>
      <c r="Q42" s="84" t="s">
        <v>1154</v>
      </c>
      <c r="R42" s="84" t="s">
        <v>431</v>
      </c>
      <c r="S42" s="84" t="s">
        <v>431</v>
      </c>
      <c r="T42" s="84" t="s">
        <v>102</v>
      </c>
      <c r="U42" s="84" t="s">
        <v>431</v>
      </c>
      <c r="V42" s="84" t="s">
        <v>431</v>
      </c>
      <c r="W42" s="84" t="s">
        <v>431</v>
      </c>
      <c r="X42" s="84" t="s">
        <v>107</v>
      </c>
      <c r="Y42" s="84" t="s">
        <v>431</v>
      </c>
      <c r="Z42" s="84" t="s">
        <v>431</v>
      </c>
      <c r="AA42" s="84" t="s">
        <v>431</v>
      </c>
      <c r="AB42" s="84" t="s">
        <v>431</v>
      </c>
      <c r="AC42" s="84" t="s">
        <v>431</v>
      </c>
      <c r="AD42" s="84" t="s">
        <v>114</v>
      </c>
      <c r="AE42" s="84" t="s">
        <v>431</v>
      </c>
      <c r="AF42" s="84" t="s">
        <v>116</v>
      </c>
      <c r="AG42" s="84" t="s">
        <v>117</v>
      </c>
      <c r="AH42" s="84" t="s">
        <v>431</v>
      </c>
      <c r="AI42" s="84" t="s">
        <v>119</v>
      </c>
      <c r="AJ42" s="84" t="s">
        <v>431</v>
      </c>
      <c r="AK42" s="84" t="s">
        <v>431</v>
      </c>
      <c r="AL42" s="84" t="s">
        <v>431</v>
      </c>
      <c r="AM42" s="84" t="s">
        <v>123</v>
      </c>
      <c r="AN42" s="84" t="s">
        <v>124</v>
      </c>
      <c r="AO42" s="84" t="s">
        <v>431</v>
      </c>
      <c r="AP42" s="84" t="s">
        <v>126</v>
      </c>
      <c r="AQ42" s="84" t="s">
        <v>431</v>
      </c>
      <c r="AR42" s="84" t="s">
        <v>431</v>
      </c>
      <c r="AS42" s="84" t="s">
        <v>431</v>
      </c>
      <c r="AT42" s="84" t="s">
        <v>101</v>
      </c>
      <c r="AU42" s="90" t="s">
        <v>431</v>
      </c>
      <c r="AV42" s="90" t="s">
        <v>431</v>
      </c>
      <c r="AW42" s="84" t="s">
        <v>1231</v>
      </c>
      <c r="AX42" s="84" t="s">
        <v>431</v>
      </c>
      <c r="AY42" s="84" t="s">
        <v>431</v>
      </c>
      <c r="AZ42" s="84" t="s">
        <v>176</v>
      </c>
      <c r="BA42" s="84" t="s">
        <v>431</v>
      </c>
      <c r="BB42" s="84" t="s">
        <v>431</v>
      </c>
      <c r="BC42" s="84" t="s">
        <v>165</v>
      </c>
      <c r="BD42" s="84" t="s">
        <v>1270</v>
      </c>
      <c r="BE42" s="84" t="s">
        <v>431</v>
      </c>
      <c r="BF42" s="84" t="s">
        <v>431</v>
      </c>
      <c r="BG42" s="84" t="s">
        <v>431</v>
      </c>
      <c r="BH42" s="84" t="s">
        <v>431</v>
      </c>
      <c r="BI42" s="84" t="s">
        <v>138</v>
      </c>
      <c r="BJ42" s="84" t="s">
        <v>431</v>
      </c>
      <c r="BK42" s="84" t="s">
        <v>1154</v>
      </c>
      <c r="BL42" s="84" t="s">
        <v>1154</v>
      </c>
      <c r="BM42" s="84" t="s">
        <v>316</v>
      </c>
      <c r="BN42" s="84" t="s">
        <v>169</v>
      </c>
      <c r="BO42" s="84" t="s">
        <v>165</v>
      </c>
      <c r="BP42" s="84" t="s">
        <v>536</v>
      </c>
      <c r="BQ42" s="84" t="s">
        <v>165</v>
      </c>
      <c r="BR42" s="84" t="s">
        <v>431</v>
      </c>
      <c r="BS42" s="92" t="s">
        <v>537</v>
      </c>
      <c r="BT42" s="84" t="s">
        <v>165</v>
      </c>
      <c r="BU42" s="84" t="s">
        <v>538</v>
      </c>
      <c r="BV42" s="84" t="s">
        <v>431</v>
      </c>
      <c r="BW42" s="84" t="s">
        <v>431</v>
      </c>
      <c r="BX42" s="84" t="s">
        <v>148</v>
      </c>
      <c r="BY42" s="84" t="s">
        <v>431</v>
      </c>
      <c r="BZ42" s="84" t="s">
        <v>431</v>
      </c>
      <c r="CA42" s="84" t="s">
        <v>1154</v>
      </c>
      <c r="CB42" s="84" t="s">
        <v>1154</v>
      </c>
      <c r="CC42" s="84" t="s">
        <v>151</v>
      </c>
      <c r="CD42" s="84" t="s">
        <v>431</v>
      </c>
      <c r="CE42" s="84" t="s">
        <v>153</v>
      </c>
      <c r="CF42" s="84" t="s">
        <v>431</v>
      </c>
      <c r="CG42" s="84" t="s">
        <v>431</v>
      </c>
      <c r="CH42" s="84" t="s">
        <v>431</v>
      </c>
      <c r="CI42" s="84" t="s">
        <v>431</v>
      </c>
      <c r="CJ42" s="84" t="s">
        <v>431</v>
      </c>
    </row>
    <row r="43" spans="1:88" ht="46.5" customHeight="1" x14ac:dyDescent="0.3">
      <c r="A43" s="15">
        <v>39</v>
      </c>
      <c r="B43" s="15">
        <v>1996</v>
      </c>
      <c r="C43" s="84" t="s">
        <v>172</v>
      </c>
      <c r="D43" s="84" t="s">
        <v>185</v>
      </c>
      <c r="E43" s="84" t="s">
        <v>258</v>
      </c>
      <c r="F43" s="84" t="s">
        <v>539</v>
      </c>
      <c r="G43" s="84" t="s">
        <v>161</v>
      </c>
      <c r="H43" s="84">
        <v>2017</v>
      </c>
      <c r="I43" s="84">
        <v>4</v>
      </c>
      <c r="J43" s="90" t="s">
        <v>431</v>
      </c>
      <c r="K43" s="90" t="s">
        <v>431</v>
      </c>
      <c r="L43" s="90" t="s">
        <v>431</v>
      </c>
      <c r="M43" s="90" t="s">
        <v>431</v>
      </c>
      <c r="N43" s="84" t="s">
        <v>94</v>
      </c>
      <c r="O43" s="91" t="s">
        <v>1172</v>
      </c>
      <c r="P43" s="84" t="s">
        <v>176</v>
      </c>
      <c r="Q43" s="84" t="s">
        <v>431</v>
      </c>
      <c r="R43" s="84" t="s">
        <v>431</v>
      </c>
      <c r="S43" s="84" t="s">
        <v>431</v>
      </c>
      <c r="T43" s="84" t="s">
        <v>431</v>
      </c>
      <c r="U43" s="84" t="s">
        <v>431</v>
      </c>
      <c r="V43" s="84" t="s">
        <v>431</v>
      </c>
      <c r="W43" s="84" t="s">
        <v>431</v>
      </c>
      <c r="X43" s="84" t="s">
        <v>107</v>
      </c>
      <c r="Y43" s="84" t="s">
        <v>431</v>
      </c>
      <c r="Z43" s="84" t="s">
        <v>109</v>
      </c>
      <c r="AA43" s="84" t="s">
        <v>431</v>
      </c>
      <c r="AB43" s="84" t="s">
        <v>431</v>
      </c>
      <c r="AC43" s="84" t="s">
        <v>431</v>
      </c>
      <c r="AD43" s="84" t="s">
        <v>431</v>
      </c>
      <c r="AE43" s="84" t="s">
        <v>115</v>
      </c>
      <c r="AF43" s="84" t="s">
        <v>431</v>
      </c>
      <c r="AG43" s="84" t="s">
        <v>431</v>
      </c>
      <c r="AH43" s="84" t="s">
        <v>431</v>
      </c>
      <c r="AI43" s="84" t="s">
        <v>431</v>
      </c>
      <c r="AJ43" s="84" t="s">
        <v>431</v>
      </c>
      <c r="AK43" s="84" t="s">
        <v>431</v>
      </c>
      <c r="AL43" s="84" t="s">
        <v>431</v>
      </c>
      <c r="AM43" s="84" t="s">
        <v>431</v>
      </c>
      <c r="AN43" s="84" t="s">
        <v>124</v>
      </c>
      <c r="AO43" s="84" t="s">
        <v>125</v>
      </c>
      <c r="AP43" s="84" t="s">
        <v>126</v>
      </c>
      <c r="AQ43" s="84" t="s">
        <v>431</v>
      </c>
      <c r="AR43" s="84" t="s">
        <v>431</v>
      </c>
      <c r="AS43" s="84" t="s">
        <v>431</v>
      </c>
      <c r="AT43" s="84" t="s">
        <v>1192</v>
      </c>
      <c r="AU43" s="84" t="s">
        <v>1197</v>
      </c>
      <c r="AV43" s="90" t="s">
        <v>431</v>
      </c>
      <c r="AW43" s="84" t="s">
        <v>1222</v>
      </c>
      <c r="AX43" s="84" t="s">
        <v>431</v>
      </c>
      <c r="AY43" s="84" t="s">
        <v>431</v>
      </c>
      <c r="AZ43" s="84" t="s">
        <v>431</v>
      </c>
      <c r="BA43" s="84" t="s">
        <v>431</v>
      </c>
      <c r="BB43" s="84" t="s">
        <v>431</v>
      </c>
      <c r="BC43" s="84" t="s">
        <v>165</v>
      </c>
      <c r="BD43" s="84" t="s">
        <v>1271</v>
      </c>
      <c r="BE43" s="84" t="s">
        <v>431</v>
      </c>
      <c r="BF43" s="84" t="s">
        <v>431</v>
      </c>
      <c r="BG43" s="84" t="s">
        <v>136</v>
      </c>
      <c r="BH43" s="84" t="s">
        <v>431</v>
      </c>
      <c r="BI43" s="84" t="s">
        <v>431</v>
      </c>
      <c r="BJ43" s="84" t="s">
        <v>431</v>
      </c>
      <c r="BK43" s="84" t="s">
        <v>1154</v>
      </c>
      <c r="BL43" s="84" t="s">
        <v>1154</v>
      </c>
      <c r="BM43" s="84" t="s">
        <v>169</v>
      </c>
      <c r="BN43" s="84" t="s">
        <v>169</v>
      </c>
      <c r="BO43" s="84" t="s">
        <v>165</v>
      </c>
      <c r="BP43" s="84" t="s">
        <v>544</v>
      </c>
      <c r="BQ43" s="84" t="s">
        <v>165</v>
      </c>
      <c r="BR43" s="84" t="s">
        <v>545</v>
      </c>
      <c r="BS43" s="92" t="s">
        <v>537</v>
      </c>
      <c r="BT43" s="84" t="s">
        <v>165</v>
      </c>
      <c r="BU43" s="84" t="s">
        <v>546</v>
      </c>
      <c r="BV43" s="84" t="s">
        <v>1163</v>
      </c>
      <c r="BW43" s="84" t="s">
        <v>431</v>
      </c>
      <c r="BX43" s="84" t="s">
        <v>431</v>
      </c>
      <c r="BY43" s="84" t="s">
        <v>431</v>
      </c>
      <c r="BZ43" s="84" t="s">
        <v>431</v>
      </c>
      <c r="CA43" s="84" t="s">
        <v>1154</v>
      </c>
      <c r="CB43" s="84" t="s">
        <v>171</v>
      </c>
      <c r="CC43" s="84" t="s">
        <v>1154</v>
      </c>
      <c r="CD43" s="84" t="s">
        <v>152</v>
      </c>
      <c r="CE43" s="84" t="s">
        <v>431</v>
      </c>
      <c r="CF43" s="84" t="s">
        <v>431</v>
      </c>
      <c r="CG43" s="84" t="s">
        <v>431</v>
      </c>
      <c r="CH43" s="84" t="s">
        <v>431</v>
      </c>
      <c r="CI43" s="84" t="s">
        <v>431</v>
      </c>
      <c r="CJ43" s="84" t="s">
        <v>431</v>
      </c>
    </row>
    <row r="44" spans="1:88" ht="54" customHeight="1" x14ac:dyDescent="0.3">
      <c r="A44" s="15">
        <v>40</v>
      </c>
      <c r="B44" s="15">
        <v>1999</v>
      </c>
      <c r="C44" s="84" t="s">
        <v>172</v>
      </c>
      <c r="D44" s="84" t="s">
        <v>1123</v>
      </c>
      <c r="E44" s="84" t="s">
        <v>159</v>
      </c>
      <c r="F44" s="84" t="s">
        <v>547</v>
      </c>
      <c r="G44" s="84" t="s">
        <v>200</v>
      </c>
      <c r="H44" s="84">
        <v>2017</v>
      </c>
      <c r="I44" s="84">
        <v>4</v>
      </c>
      <c r="J44" s="90" t="s">
        <v>431</v>
      </c>
      <c r="K44" s="90" t="s">
        <v>431</v>
      </c>
      <c r="L44" s="90" t="s">
        <v>431</v>
      </c>
      <c r="M44" s="90" t="s">
        <v>431</v>
      </c>
      <c r="N44" s="84" t="s">
        <v>94</v>
      </c>
      <c r="O44" s="91" t="s">
        <v>1168</v>
      </c>
      <c r="P44" s="84" t="s">
        <v>165</v>
      </c>
      <c r="Q44" s="84" t="s">
        <v>1154</v>
      </c>
      <c r="R44" s="84" t="s">
        <v>100</v>
      </c>
      <c r="S44" s="84" t="s">
        <v>431</v>
      </c>
      <c r="T44" s="84" t="s">
        <v>431</v>
      </c>
      <c r="U44" s="84" t="s">
        <v>431</v>
      </c>
      <c r="V44" s="84" t="s">
        <v>431</v>
      </c>
      <c r="W44" s="84" t="s">
        <v>431</v>
      </c>
      <c r="X44" s="84" t="s">
        <v>107</v>
      </c>
      <c r="Y44" s="84" t="s">
        <v>108</v>
      </c>
      <c r="Z44" s="84" t="s">
        <v>431</v>
      </c>
      <c r="AA44" s="84" t="s">
        <v>431</v>
      </c>
      <c r="AB44" s="84" t="s">
        <v>431</v>
      </c>
      <c r="AC44" s="84" t="s">
        <v>431</v>
      </c>
      <c r="AD44" s="84" t="s">
        <v>431</v>
      </c>
      <c r="AE44" s="84" t="s">
        <v>431</v>
      </c>
      <c r="AF44" s="84" t="s">
        <v>116</v>
      </c>
      <c r="AG44" s="84" t="s">
        <v>431</v>
      </c>
      <c r="AH44" s="84" t="s">
        <v>431</v>
      </c>
      <c r="AI44" s="84" t="s">
        <v>431</v>
      </c>
      <c r="AJ44" s="84" t="s">
        <v>120</v>
      </c>
      <c r="AK44" s="84" t="s">
        <v>431</v>
      </c>
      <c r="AL44" s="84" t="s">
        <v>431</v>
      </c>
      <c r="AM44" s="84" t="s">
        <v>431</v>
      </c>
      <c r="AN44" s="84" t="s">
        <v>431</v>
      </c>
      <c r="AO44" s="84" t="s">
        <v>431</v>
      </c>
      <c r="AP44" s="84" t="s">
        <v>431</v>
      </c>
      <c r="AQ44" s="84" t="s">
        <v>127</v>
      </c>
      <c r="AR44" s="90" t="s">
        <v>95</v>
      </c>
      <c r="AS44" s="90" t="s">
        <v>549</v>
      </c>
      <c r="AT44" s="84" t="s">
        <v>431</v>
      </c>
      <c r="AU44" s="90" t="s">
        <v>431</v>
      </c>
      <c r="AV44" s="90" t="s">
        <v>431</v>
      </c>
      <c r="AW44" s="84" t="s">
        <v>1231</v>
      </c>
      <c r="AX44" s="84" t="s">
        <v>431</v>
      </c>
      <c r="AY44" s="84" t="s">
        <v>431</v>
      </c>
      <c r="AZ44" s="84" t="s">
        <v>176</v>
      </c>
      <c r="BA44" s="84" t="s">
        <v>431</v>
      </c>
      <c r="BB44" s="84" t="s">
        <v>431</v>
      </c>
      <c r="BC44" s="84" t="s">
        <v>431</v>
      </c>
      <c r="BD44" s="84" t="s">
        <v>431</v>
      </c>
      <c r="BE44" s="84" t="s">
        <v>134</v>
      </c>
      <c r="BF44" s="84" t="s">
        <v>431</v>
      </c>
      <c r="BG44" s="84" t="s">
        <v>431</v>
      </c>
      <c r="BH44" s="84" t="s">
        <v>431</v>
      </c>
      <c r="BI44" s="84" t="s">
        <v>431</v>
      </c>
      <c r="BJ44" s="84" t="s">
        <v>431</v>
      </c>
      <c r="BK44" s="84" t="s">
        <v>1154</v>
      </c>
      <c r="BL44" s="84" t="s">
        <v>1154</v>
      </c>
      <c r="BM44" s="84" t="s">
        <v>169</v>
      </c>
      <c r="BN44" s="84" t="s">
        <v>169</v>
      </c>
      <c r="BO44" s="84" t="s">
        <v>165</v>
      </c>
      <c r="BP44" s="84" t="s">
        <v>551</v>
      </c>
      <c r="BQ44" s="84" t="s">
        <v>176</v>
      </c>
      <c r="BR44" s="84" t="s">
        <v>552</v>
      </c>
      <c r="BS44" s="92" t="s">
        <v>1280</v>
      </c>
      <c r="BT44" s="84" t="s">
        <v>176</v>
      </c>
      <c r="BU44" s="84" t="s">
        <v>554</v>
      </c>
      <c r="BV44" s="84" t="s">
        <v>1163</v>
      </c>
      <c r="BW44" s="84" t="s">
        <v>147</v>
      </c>
      <c r="BX44" s="84" t="s">
        <v>148</v>
      </c>
      <c r="BY44" s="84" t="s">
        <v>431</v>
      </c>
      <c r="BZ44" s="84" t="s">
        <v>431</v>
      </c>
      <c r="CA44" s="84" t="s">
        <v>1154</v>
      </c>
      <c r="CB44" s="84" t="s">
        <v>1154</v>
      </c>
      <c r="CC44" s="84" t="s">
        <v>151</v>
      </c>
      <c r="CD44" s="84" t="s">
        <v>152</v>
      </c>
      <c r="CE44" s="84" t="s">
        <v>153</v>
      </c>
      <c r="CF44" s="84" t="s">
        <v>431</v>
      </c>
      <c r="CG44" s="84" t="s">
        <v>431</v>
      </c>
      <c r="CH44" s="84" t="s">
        <v>431</v>
      </c>
      <c r="CI44" s="84" t="s">
        <v>431</v>
      </c>
      <c r="CJ44" s="84" t="s">
        <v>431</v>
      </c>
    </row>
    <row r="45" spans="1:88" ht="49.5" customHeight="1" x14ac:dyDescent="0.3">
      <c r="A45" s="15">
        <v>41</v>
      </c>
      <c r="B45" s="15">
        <v>1998</v>
      </c>
      <c r="C45" s="84" t="s">
        <v>172</v>
      </c>
      <c r="D45" s="84" t="s">
        <v>1127</v>
      </c>
      <c r="E45" s="84" t="s">
        <v>159</v>
      </c>
      <c r="F45" s="84" t="s">
        <v>556</v>
      </c>
      <c r="G45" s="84" t="s">
        <v>200</v>
      </c>
      <c r="H45" s="84">
        <v>2017</v>
      </c>
      <c r="I45" s="84">
        <v>4</v>
      </c>
      <c r="J45" s="84" t="s">
        <v>90</v>
      </c>
      <c r="K45" s="90" t="s">
        <v>431</v>
      </c>
      <c r="L45" s="90" t="s">
        <v>431</v>
      </c>
      <c r="M45" s="90" t="s">
        <v>431</v>
      </c>
      <c r="N45" s="90" t="s">
        <v>431</v>
      </c>
      <c r="O45" s="91" t="s">
        <v>1177</v>
      </c>
      <c r="P45" s="84" t="s">
        <v>176</v>
      </c>
      <c r="Q45" s="84" t="s">
        <v>414</v>
      </c>
      <c r="R45" s="84" t="s">
        <v>100</v>
      </c>
      <c r="S45" s="84" t="s">
        <v>101</v>
      </c>
      <c r="T45" s="84" t="s">
        <v>431</v>
      </c>
      <c r="U45" s="84" t="s">
        <v>431</v>
      </c>
      <c r="V45" s="84" t="s">
        <v>431</v>
      </c>
      <c r="W45" s="84" t="s">
        <v>105</v>
      </c>
      <c r="X45" s="84" t="s">
        <v>107</v>
      </c>
      <c r="Y45" s="84" t="s">
        <v>108</v>
      </c>
      <c r="Z45" s="84" t="s">
        <v>431</v>
      </c>
      <c r="AA45" s="84" t="s">
        <v>431</v>
      </c>
      <c r="AB45" s="84" t="s">
        <v>431</v>
      </c>
      <c r="AC45" s="84" t="s">
        <v>431</v>
      </c>
      <c r="AD45" s="84" t="s">
        <v>114</v>
      </c>
      <c r="AE45" s="84" t="s">
        <v>431</v>
      </c>
      <c r="AF45" s="84" t="s">
        <v>116</v>
      </c>
      <c r="AG45" s="84" t="s">
        <v>431</v>
      </c>
      <c r="AH45" s="84" t="s">
        <v>431</v>
      </c>
      <c r="AI45" s="84" t="s">
        <v>431</v>
      </c>
      <c r="AJ45" s="84" t="s">
        <v>120</v>
      </c>
      <c r="AK45" s="84" t="s">
        <v>431</v>
      </c>
      <c r="AL45" s="84" t="s">
        <v>431</v>
      </c>
      <c r="AM45" s="84" t="s">
        <v>431</v>
      </c>
      <c r="AN45" s="84" t="s">
        <v>431</v>
      </c>
      <c r="AO45" s="84" t="s">
        <v>125</v>
      </c>
      <c r="AP45" s="84" t="s">
        <v>431</v>
      </c>
      <c r="AQ45" s="84" t="s">
        <v>431</v>
      </c>
      <c r="AR45" s="84" t="s">
        <v>431</v>
      </c>
      <c r="AS45" s="84" t="s">
        <v>431</v>
      </c>
      <c r="AT45" s="84" t="s">
        <v>1192</v>
      </c>
      <c r="AU45" s="84" t="s">
        <v>1200</v>
      </c>
      <c r="AV45" s="90" t="s">
        <v>431</v>
      </c>
      <c r="AW45" s="84" t="s">
        <v>1223</v>
      </c>
      <c r="AX45" s="84" t="s">
        <v>1219</v>
      </c>
      <c r="AY45" s="84" t="s">
        <v>1222</v>
      </c>
      <c r="AZ45" s="84" t="s">
        <v>1238</v>
      </c>
      <c r="BA45" s="84" t="s">
        <v>1237</v>
      </c>
      <c r="BB45" s="84" t="s">
        <v>431</v>
      </c>
      <c r="BC45" s="84" t="s">
        <v>165</v>
      </c>
      <c r="BD45" s="84" t="s">
        <v>1272</v>
      </c>
      <c r="BE45" s="84" t="s">
        <v>431</v>
      </c>
      <c r="BF45" s="84" t="s">
        <v>431</v>
      </c>
      <c r="BG45" s="84" t="s">
        <v>136</v>
      </c>
      <c r="BH45" s="84" t="s">
        <v>431</v>
      </c>
      <c r="BI45" s="84" t="s">
        <v>138</v>
      </c>
      <c r="BJ45" s="84" t="s">
        <v>431</v>
      </c>
      <c r="BK45" s="84" t="s">
        <v>1154</v>
      </c>
      <c r="BL45" s="84" t="s">
        <v>1154</v>
      </c>
      <c r="BM45" s="84" t="s">
        <v>246</v>
      </c>
      <c r="BN45" s="84" t="s">
        <v>181</v>
      </c>
      <c r="BO45" s="84" t="s">
        <v>165</v>
      </c>
      <c r="BP45" s="84" t="s">
        <v>562</v>
      </c>
      <c r="BQ45" s="84" t="s">
        <v>165</v>
      </c>
      <c r="BR45" s="84" t="s">
        <v>563</v>
      </c>
      <c r="BS45" s="92" t="s">
        <v>1280</v>
      </c>
      <c r="BT45" s="84" t="s">
        <v>165</v>
      </c>
      <c r="BU45" s="84" t="s">
        <v>565</v>
      </c>
      <c r="BV45" s="84" t="s">
        <v>1163</v>
      </c>
      <c r="BW45" s="84" t="s">
        <v>431</v>
      </c>
      <c r="BX45" s="84" t="s">
        <v>148</v>
      </c>
      <c r="BY45" s="84" t="s">
        <v>431</v>
      </c>
      <c r="BZ45" s="84" t="s">
        <v>431</v>
      </c>
      <c r="CA45" s="84" t="s">
        <v>1154</v>
      </c>
      <c r="CB45" s="84" t="s">
        <v>171</v>
      </c>
      <c r="CC45" s="84" t="s">
        <v>1154</v>
      </c>
      <c r="CD45" s="84" t="s">
        <v>152</v>
      </c>
      <c r="CE45" s="84" t="s">
        <v>153</v>
      </c>
      <c r="CF45" s="84" t="s">
        <v>431</v>
      </c>
      <c r="CG45" s="84" t="s">
        <v>431</v>
      </c>
      <c r="CH45" s="84" t="s">
        <v>431</v>
      </c>
      <c r="CI45" s="84" t="s">
        <v>431</v>
      </c>
      <c r="CJ45" s="84" t="s">
        <v>431</v>
      </c>
    </row>
    <row r="46" spans="1:88" ht="45" customHeight="1" x14ac:dyDescent="0.3">
      <c r="A46" s="15">
        <v>42</v>
      </c>
      <c r="B46" s="15">
        <v>1999</v>
      </c>
      <c r="C46" s="84" t="s">
        <v>157</v>
      </c>
      <c r="D46" s="84" t="s">
        <v>1132</v>
      </c>
      <c r="E46" s="84" t="s">
        <v>159</v>
      </c>
      <c r="F46" s="84" t="s">
        <v>566</v>
      </c>
      <c r="G46" s="84" t="s">
        <v>200</v>
      </c>
      <c r="H46" s="84">
        <v>2017</v>
      </c>
      <c r="I46" s="84">
        <v>4</v>
      </c>
      <c r="J46" s="90" t="s">
        <v>431</v>
      </c>
      <c r="K46" s="90" t="s">
        <v>431</v>
      </c>
      <c r="L46" s="90" t="s">
        <v>431</v>
      </c>
      <c r="M46" s="90" t="s">
        <v>431</v>
      </c>
      <c r="N46" s="84" t="s">
        <v>94</v>
      </c>
      <c r="O46" s="91" t="s">
        <v>1167</v>
      </c>
      <c r="P46" s="84" t="s">
        <v>176</v>
      </c>
      <c r="Q46" s="84" t="s">
        <v>568</v>
      </c>
      <c r="R46" s="84" t="s">
        <v>431</v>
      </c>
      <c r="S46" s="84" t="s">
        <v>101</v>
      </c>
      <c r="T46" s="84" t="s">
        <v>431</v>
      </c>
      <c r="U46" s="84" t="s">
        <v>431</v>
      </c>
      <c r="V46" s="84" t="s">
        <v>431</v>
      </c>
      <c r="W46" s="84" t="s">
        <v>431</v>
      </c>
      <c r="X46" s="84" t="s">
        <v>107</v>
      </c>
      <c r="Y46" s="84" t="s">
        <v>431</v>
      </c>
      <c r="Z46" s="84" t="s">
        <v>431</v>
      </c>
      <c r="AA46" s="84" t="s">
        <v>431</v>
      </c>
      <c r="AB46" s="84" t="s">
        <v>431</v>
      </c>
      <c r="AC46" s="84" t="s">
        <v>431</v>
      </c>
      <c r="AD46" s="84" t="s">
        <v>114</v>
      </c>
      <c r="AE46" s="84" t="s">
        <v>431</v>
      </c>
      <c r="AF46" s="84" t="s">
        <v>431</v>
      </c>
      <c r="AG46" s="84" t="s">
        <v>431</v>
      </c>
      <c r="AH46" s="84" t="s">
        <v>118</v>
      </c>
      <c r="AI46" s="84" t="s">
        <v>431</v>
      </c>
      <c r="AJ46" s="84" t="s">
        <v>431</v>
      </c>
      <c r="AK46" s="84" t="s">
        <v>431</v>
      </c>
      <c r="AL46" s="84" t="s">
        <v>431</v>
      </c>
      <c r="AM46" s="84" t="s">
        <v>431</v>
      </c>
      <c r="AN46" s="84" t="s">
        <v>124</v>
      </c>
      <c r="AO46" s="84" t="s">
        <v>431</v>
      </c>
      <c r="AP46" s="84" t="s">
        <v>431</v>
      </c>
      <c r="AQ46" s="84" t="s">
        <v>431</v>
      </c>
      <c r="AR46" s="90" t="s">
        <v>95</v>
      </c>
      <c r="AS46" s="90" t="s">
        <v>570</v>
      </c>
      <c r="AT46" s="84" t="s">
        <v>101</v>
      </c>
      <c r="AU46" s="84" t="s">
        <v>1189</v>
      </c>
      <c r="AV46" s="90" t="s">
        <v>431</v>
      </c>
      <c r="AW46" s="84" t="s">
        <v>124</v>
      </c>
      <c r="AX46" s="84" t="s">
        <v>431</v>
      </c>
      <c r="AY46" s="84" t="s">
        <v>431</v>
      </c>
      <c r="AZ46" s="84" t="s">
        <v>176</v>
      </c>
      <c r="BA46" s="84" t="s">
        <v>431</v>
      </c>
      <c r="BB46" s="84" t="s">
        <v>431</v>
      </c>
      <c r="BC46" s="84" t="s">
        <v>165</v>
      </c>
      <c r="BD46" s="84" t="s">
        <v>431</v>
      </c>
      <c r="BE46" s="84" t="s">
        <v>431</v>
      </c>
      <c r="BF46" s="84" t="s">
        <v>431</v>
      </c>
      <c r="BG46" s="84" t="s">
        <v>431</v>
      </c>
      <c r="BH46" s="84" t="s">
        <v>431</v>
      </c>
      <c r="BI46" s="84" t="s">
        <v>138</v>
      </c>
      <c r="BJ46" s="84" t="s">
        <v>431</v>
      </c>
      <c r="BK46" s="84" t="s">
        <v>1154</v>
      </c>
      <c r="BL46" s="84" t="s">
        <v>1154</v>
      </c>
      <c r="BM46" s="84" t="s">
        <v>169</v>
      </c>
      <c r="BN46" s="84" t="s">
        <v>181</v>
      </c>
      <c r="BO46" s="84" t="s">
        <v>165</v>
      </c>
      <c r="BP46" s="84" t="s">
        <v>573</v>
      </c>
      <c r="BQ46" s="84" t="s">
        <v>176</v>
      </c>
      <c r="BR46" s="84" t="s">
        <v>574</v>
      </c>
      <c r="BS46" s="92" t="s">
        <v>1280</v>
      </c>
      <c r="BT46" s="84" t="s">
        <v>165</v>
      </c>
      <c r="BU46" s="84" t="s">
        <v>576</v>
      </c>
      <c r="BV46" s="84" t="s">
        <v>431</v>
      </c>
      <c r="BW46" s="84" t="s">
        <v>147</v>
      </c>
      <c r="BX46" s="84" t="s">
        <v>431</v>
      </c>
      <c r="BY46" s="84" t="s">
        <v>431</v>
      </c>
      <c r="BZ46" s="84" t="s">
        <v>431</v>
      </c>
      <c r="CA46" s="84" t="s">
        <v>1154</v>
      </c>
      <c r="CB46" s="84" t="s">
        <v>171</v>
      </c>
      <c r="CC46" s="84" t="s">
        <v>1154</v>
      </c>
      <c r="CD46" s="84" t="s">
        <v>152</v>
      </c>
      <c r="CE46" s="84" t="s">
        <v>431</v>
      </c>
      <c r="CF46" s="84" t="s">
        <v>431</v>
      </c>
      <c r="CG46" s="84" t="s">
        <v>431</v>
      </c>
      <c r="CH46" s="84" t="s">
        <v>431</v>
      </c>
      <c r="CI46" s="84" t="s">
        <v>431</v>
      </c>
      <c r="CJ46" s="84" t="s">
        <v>431</v>
      </c>
    </row>
    <row r="47" spans="1:88" ht="51" customHeight="1" x14ac:dyDescent="0.3">
      <c r="A47" s="15">
        <v>43</v>
      </c>
      <c r="B47" s="34" t="s">
        <v>1160</v>
      </c>
      <c r="C47" s="84" t="s">
        <v>157</v>
      </c>
      <c r="D47" s="84" t="s">
        <v>1123</v>
      </c>
      <c r="E47" s="84" t="s">
        <v>258</v>
      </c>
      <c r="F47" s="84" t="s">
        <v>577</v>
      </c>
      <c r="G47" s="84" t="s">
        <v>161</v>
      </c>
      <c r="H47" s="84">
        <v>2017</v>
      </c>
      <c r="I47" s="84">
        <v>4</v>
      </c>
      <c r="J47" s="90" t="s">
        <v>431</v>
      </c>
      <c r="K47" s="90" t="s">
        <v>431</v>
      </c>
      <c r="L47" s="90" t="s">
        <v>431</v>
      </c>
      <c r="M47" s="90" t="s">
        <v>431</v>
      </c>
      <c r="N47" s="84" t="s">
        <v>94</v>
      </c>
      <c r="O47" s="91" t="s">
        <v>1172</v>
      </c>
      <c r="P47" s="84" t="s">
        <v>176</v>
      </c>
      <c r="Q47" s="84" t="s">
        <v>177</v>
      </c>
      <c r="R47" s="84" t="s">
        <v>431</v>
      </c>
      <c r="S47" s="84" t="s">
        <v>101</v>
      </c>
      <c r="T47" s="84" t="s">
        <v>431</v>
      </c>
      <c r="U47" s="84" t="s">
        <v>431</v>
      </c>
      <c r="V47" s="84" t="s">
        <v>431</v>
      </c>
      <c r="W47" s="84" t="s">
        <v>431</v>
      </c>
      <c r="X47" s="84" t="s">
        <v>107</v>
      </c>
      <c r="Y47" s="84" t="s">
        <v>108</v>
      </c>
      <c r="Z47" s="84" t="s">
        <v>109</v>
      </c>
      <c r="AA47" s="84" t="s">
        <v>431</v>
      </c>
      <c r="AB47" s="84" t="s">
        <v>431</v>
      </c>
      <c r="AC47" s="84" t="s">
        <v>113</v>
      </c>
      <c r="AD47" s="84" t="s">
        <v>431</v>
      </c>
      <c r="AE47" s="84" t="s">
        <v>431</v>
      </c>
      <c r="AF47" s="84" t="s">
        <v>431</v>
      </c>
      <c r="AG47" s="84" t="s">
        <v>117</v>
      </c>
      <c r="AH47" s="84" t="s">
        <v>431</v>
      </c>
      <c r="AI47" s="84" t="s">
        <v>119</v>
      </c>
      <c r="AJ47" s="84" t="s">
        <v>431</v>
      </c>
      <c r="AK47" s="84" t="s">
        <v>431</v>
      </c>
      <c r="AL47" s="84" t="s">
        <v>431</v>
      </c>
      <c r="AM47" s="84" t="s">
        <v>123</v>
      </c>
      <c r="AN47" s="84" t="s">
        <v>124</v>
      </c>
      <c r="AO47" s="84" t="s">
        <v>431</v>
      </c>
      <c r="AP47" s="84" t="s">
        <v>126</v>
      </c>
      <c r="AQ47" s="84" t="s">
        <v>127</v>
      </c>
      <c r="AR47" s="84" t="s">
        <v>431</v>
      </c>
      <c r="AS47" s="84" t="s">
        <v>431</v>
      </c>
      <c r="AT47" s="84" t="s">
        <v>1185</v>
      </c>
      <c r="AU47" s="84" t="s">
        <v>1214</v>
      </c>
      <c r="AV47" s="84" t="s">
        <v>337</v>
      </c>
      <c r="AW47" s="84" t="s">
        <v>1216</v>
      </c>
      <c r="AX47" s="84" t="s">
        <v>431</v>
      </c>
      <c r="AY47" s="84" t="s">
        <v>431</v>
      </c>
      <c r="AZ47" s="84" t="s">
        <v>431</v>
      </c>
      <c r="BA47" s="84" t="s">
        <v>431</v>
      </c>
      <c r="BB47" s="84" t="s">
        <v>431</v>
      </c>
      <c r="BC47" s="84" t="s">
        <v>165</v>
      </c>
      <c r="BD47" s="84" t="s">
        <v>1273</v>
      </c>
      <c r="BE47" s="84" t="s">
        <v>134</v>
      </c>
      <c r="BF47" s="84" t="s">
        <v>431</v>
      </c>
      <c r="BG47" s="84" t="s">
        <v>431</v>
      </c>
      <c r="BH47" s="84" t="s">
        <v>431</v>
      </c>
      <c r="BI47" s="84" t="s">
        <v>431</v>
      </c>
      <c r="BJ47" s="84" t="s">
        <v>431</v>
      </c>
      <c r="BK47" s="84" t="s">
        <v>1154</v>
      </c>
      <c r="BL47" s="84" t="s">
        <v>1154</v>
      </c>
      <c r="BM47" s="84" t="s">
        <v>246</v>
      </c>
      <c r="BN47" s="84" t="s">
        <v>181</v>
      </c>
      <c r="BO47" s="84" t="s">
        <v>431</v>
      </c>
      <c r="BP47" s="84" t="s">
        <v>582</v>
      </c>
      <c r="BQ47" s="84" t="s">
        <v>176</v>
      </c>
      <c r="BR47" s="84" t="s">
        <v>583</v>
      </c>
      <c r="BS47" s="92" t="s">
        <v>1279</v>
      </c>
      <c r="BT47" s="84" t="s">
        <v>165</v>
      </c>
      <c r="BU47" s="84" t="s">
        <v>585</v>
      </c>
      <c r="BV47" s="84" t="s">
        <v>1163</v>
      </c>
      <c r="BW47" s="84" t="s">
        <v>431</v>
      </c>
      <c r="BX47" s="84" t="s">
        <v>431</v>
      </c>
      <c r="BY47" s="84" t="s">
        <v>431</v>
      </c>
      <c r="BZ47" s="84" t="s">
        <v>431</v>
      </c>
      <c r="CA47" s="84" t="s">
        <v>211</v>
      </c>
      <c r="CB47" s="84" t="s">
        <v>1154</v>
      </c>
      <c r="CC47" s="84" t="s">
        <v>1154</v>
      </c>
      <c r="CD47" s="84" t="s">
        <v>152</v>
      </c>
      <c r="CE47" s="84" t="s">
        <v>431</v>
      </c>
      <c r="CF47" s="84" t="s">
        <v>431</v>
      </c>
      <c r="CG47" s="84" t="s">
        <v>431</v>
      </c>
      <c r="CH47" s="84" t="s">
        <v>431</v>
      </c>
      <c r="CI47" s="84" t="s">
        <v>431</v>
      </c>
      <c r="CJ47" s="84" t="s">
        <v>431</v>
      </c>
    </row>
    <row r="48" spans="1:88" ht="60" customHeight="1" x14ac:dyDescent="0.3">
      <c r="A48" s="15">
        <v>44</v>
      </c>
      <c r="B48" s="15">
        <v>1992</v>
      </c>
      <c r="C48" s="84" t="s">
        <v>172</v>
      </c>
      <c r="D48" s="84" t="s">
        <v>1123</v>
      </c>
      <c r="E48" s="84" t="s">
        <v>258</v>
      </c>
      <c r="F48" s="84" t="s">
        <v>586</v>
      </c>
      <c r="G48" s="84" t="s">
        <v>161</v>
      </c>
      <c r="H48" s="84">
        <v>2017</v>
      </c>
      <c r="I48" s="84">
        <v>4</v>
      </c>
      <c r="J48" s="90" t="s">
        <v>431</v>
      </c>
      <c r="K48" s="90" t="s">
        <v>431</v>
      </c>
      <c r="L48" s="84" t="s">
        <v>92</v>
      </c>
      <c r="M48" s="84" t="s">
        <v>1134</v>
      </c>
      <c r="N48" s="84" t="s">
        <v>94</v>
      </c>
      <c r="O48" s="91" t="s">
        <v>1172</v>
      </c>
      <c r="P48" s="84" t="s">
        <v>165</v>
      </c>
      <c r="Q48" s="84" t="s">
        <v>1154</v>
      </c>
      <c r="R48" s="84" t="s">
        <v>431</v>
      </c>
      <c r="S48" s="84" t="s">
        <v>431</v>
      </c>
      <c r="T48" s="84" t="s">
        <v>102</v>
      </c>
      <c r="U48" s="84" t="s">
        <v>431</v>
      </c>
      <c r="V48" s="84" t="s">
        <v>431</v>
      </c>
      <c r="W48" s="84" t="s">
        <v>431</v>
      </c>
      <c r="X48" s="84" t="s">
        <v>107</v>
      </c>
      <c r="Y48" s="84" t="s">
        <v>431</v>
      </c>
      <c r="Z48" s="84" t="s">
        <v>109</v>
      </c>
      <c r="AA48" s="84" t="s">
        <v>431</v>
      </c>
      <c r="AB48" s="84" t="s">
        <v>431</v>
      </c>
      <c r="AC48" s="84" t="s">
        <v>431</v>
      </c>
      <c r="AD48" s="84" t="s">
        <v>114</v>
      </c>
      <c r="AE48" s="84" t="s">
        <v>431</v>
      </c>
      <c r="AF48" s="84" t="s">
        <v>431</v>
      </c>
      <c r="AG48" s="84" t="s">
        <v>431</v>
      </c>
      <c r="AH48" s="84" t="s">
        <v>431</v>
      </c>
      <c r="AI48" s="84" t="s">
        <v>431</v>
      </c>
      <c r="AJ48" s="84" t="s">
        <v>431</v>
      </c>
      <c r="AK48" s="84" t="s">
        <v>431</v>
      </c>
      <c r="AL48" s="84" t="s">
        <v>431</v>
      </c>
      <c r="AM48" s="84" t="s">
        <v>123</v>
      </c>
      <c r="AN48" s="84" t="s">
        <v>431</v>
      </c>
      <c r="AO48" s="84" t="s">
        <v>125</v>
      </c>
      <c r="AP48" s="84" t="s">
        <v>126</v>
      </c>
      <c r="AQ48" s="84" t="s">
        <v>431</v>
      </c>
      <c r="AR48" s="84" t="s">
        <v>431</v>
      </c>
      <c r="AS48" s="84" t="s">
        <v>431</v>
      </c>
      <c r="AT48" s="84" t="s">
        <v>101</v>
      </c>
      <c r="AU48" s="84" t="s">
        <v>1196</v>
      </c>
      <c r="AV48" s="84" t="s">
        <v>1201</v>
      </c>
      <c r="AW48" s="84" t="s">
        <v>1230</v>
      </c>
      <c r="AX48" s="84" t="s">
        <v>431</v>
      </c>
      <c r="AY48" s="84" t="s">
        <v>431</v>
      </c>
      <c r="AZ48" s="84" t="s">
        <v>105</v>
      </c>
      <c r="BA48" s="84" t="s">
        <v>1227</v>
      </c>
      <c r="BB48" s="84" t="s">
        <v>431</v>
      </c>
      <c r="BC48" s="84" t="s">
        <v>165</v>
      </c>
      <c r="BD48" s="84" t="s">
        <v>1263</v>
      </c>
      <c r="BE48" s="84" t="s">
        <v>134</v>
      </c>
      <c r="BF48" s="84" t="s">
        <v>431</v>
      </c>
      <c r="BG48" s="84" t="s">
        <v>431</v>
      </c>
      <c r="BH48" s="84" t="s">
        <v>431</v>
      </c>
      <c r="BI48" s="84" t="s">
        <v>138</v>
      </c>
      <c r="BJ48" s="84" t="s">
        <v>431</v>
      </c>
      <c r="BK48" s="84" t="s">
        <v>1154</v>
      </c>
      <c r="BL48" s="84" t="s">
        <v>1154</v>
      </c>
      <c r="BM48" s="84" t="s">
        <v>316</v>
      </c>
      <c r="BN48" s="84" t="s">
        <v>316</v>
      </c>
      <c r="BO48" s="84" t="s">
        <v>165</v>
      </c>
      <c r="BP48" s="84" t="s">
        <v>593</v>
      </c>
      <c r="BQ48" s="84" t="s">
        <v>165</v>
      </c>
      <c r="BR48" s="84" t="s">
        <v>594</v>
      </c>
      <c r="BS48" s="92" t="s">
        <v>1282</v>
      </c>
      <c r="BT48" s="84" t="s">
        <v>165</v>
      </c>
      <c r="BU48" s="84" t="s">
        <v>596</v>
      </c>
      <c r="BV48" s="84" t="s">
        <v>1163</v>
      </c>
      <c r="BW48" s="84" t="s">
        <v>431</v>
      </c>
      <c r="BX48" s="84" t="s">
        <v>431</v>
      </c>
      <c r="BY48" s="84" t="s">
        <v>95</v>
      </c>
      <c r="BZ48" s="84" t="s">
        <v>138</v>
      </c>
      <c r="CA48" s="84" t="s">
        <v>1154</v>
      </c>
      <c r="CB48" s="84" t="s">
        <v>171</v>
      </c>
      <c r="CC48" s="84" t="s">
        <v>1154</v>
      </c>
      <c r="CD48" s="84" t="s">
        <v>152</v>
      </c>
      <c r="CE48" s="84" t="s">
        <v>431</v>
      </c>
      <c r="CF48" s="84" t="s">
        <v>154</v>
      </c>
      <c r="CG48" s="84" t="s">
        <v>431</v>
      </c>
      <c r="CH48" s="84" t="s">
        <v>431</v>
      </c>
      <c r="CI48" s="84" t="s">
        <v>431</v>
      </c>
      <c r="CJ48" s="84" t="s">
        <v>431</v>
      </c>
    </row>
    <row r="49" spans="1:88" s="35" customFormat="1" ht="57" customHeight="1" x14ac:dyDescent="0.3">
      <c r="A49" s="36">
        <v>45</v>
      </c>
      <c r="B49" s="36">
        <v>1998</v>
      </c>
      <c r="C49" s="88" t="s">
        <v>157</v>
      </c>
      <c r="D49" s="88" t="s">
        <v>597</v>
      </c>
      <c r="E49" s="88" t="s">
        <v>431</v>
      </c>
      <c r="F49" s="88" t="s">
        <v>598</v>
      </c>
      <c r="G49" s="88" t="s">
        <v>161</v>
      </c>
      <c r="H49" s="88">
        <v>2016</v>
      </c>
      <c r="I49" s="88">
        <v>6</v>
      </c>
      <c r="J49" s="90" t="s">
        <v>431</v>
      </c>
      <c r="K49" s="90" t="s">
        <v>431</v>
      </c>
      <c r="L49" s="88" t="s">
        <v>92</v>
      </c>
      <c r="M49" s="90" t="s">
        <v>431</v>
      </c>
      <c r="N49" s="88" t="s">
        <v>94</v>
      </c>
      <c r="O49" s="91" t="s">
        <v>1175</v>
      </c>
      <c r="P49" s="88" t="s">
        <v>176</v>
      </c>
      <c r="Q49" s="88" t="s">
        <v>600</v>
      </c>
      <c r="R49" s="84" t="s">
        <v>431</v>
      </c>
      <c r="S49" s="84" t="s">
        <v>431</v>
      </c>
      <c r="T49" s="84" t="s">
        <v>102</v>
      </c>
      <c r="U49" s="84" t="s">
        <v>431</v>
      </c>
      <c r="V49" s="84" t="s">
        <v>431</v>
      </c>
      <c r="W49" s="84" t="s">
        <v>431</v>
      </c>
      <c r="X49" s="84" t="s">
        <v>107</v>
      </c>
      <c r="Y49" s="84" t="s">
        <v>431</v>
      </c>
      <c r="Z49" s="84" t="s">
        <v>109</v>
      </c>
      <c r="AA49" s="84" t="s">
        <v>431</v>
      </c>
      <c r="AB49" s="84" t="s">
        <v>1175</v>
      </c>
      <c r="AC49" s="84" t="s">
        <v>431</v>
      </c>
      <c r="AD49" s="84" t="s">
        <v>114</v>
      </c>
      <c r="AE49" s="84" t="s">
        <v>431</v>
      </c>
      <c r="AF49" s="84" t="s">
        <v>431</v>
      </c>
      <c r="AG49" s="84" t="s">
        <v>431</v>
      </c>
      <c r="AH49" s="84" t="s">
        <v>431</v>
      </c>
      <c r="AI49" s="84" t="s">
        <v>119</v>
      </c>
      <c r="AJ49" s="84" t="s">
        <v>431</v>
      </c>
      <c r="AK49" s="84" t="s">
        <v>431</v>
      </c>
      <c r="AL49" s="84" t="s">
        <v>122</v>
      </c>
      <c r="AM49" s="84" t="s">
        <v>123</v>
      </c>
      <c r="AN49" s="84" t="s">
        <v>431</v>
      </c>
      <c r="AO49" s="84" t="s">
        <v>431</v>
      </c>
      <c r="AP49" s="84" t="s">
        <v>431</v>
      </c>
      <c r="AQ49" s="84" t="s">
        <v>431</v>
      </c>
      <c r="AR49" s="84" t="s">
        <v>431</v>
      </c>
      <c r="AS49" s="84" t="s">
        <v>431</v>
      </c>
      <c r="AT49" s="84" t="s">
        <v>1197</v>
      </c>
      <c r="AU49" s="84" t="s">
        <v>1202</v>
      </c>
      <c r="AV49" s="84" t="s">
        <v>1205</v>
      </c>
      <c r="AW49" s="84" t="s">
        <v>1231</v>
      </c>
      <c r="AX49" s="84" t="s">
        <v>431</v>
      </c>
      <c r="AY49" s="84" t="s">
        <v>431</v>
      </c>
      <c r="AZ49" s="84" t="s">
        <v>431</v>
      </c>
      <c r="BA49" s="84" t="s">
        <v>431</v>
      </c>
      <c r="BB49" s="84" t="s">
        <v>431</v>
      </c>
      <c r="BC49" s="88" t="s">
        <v>165</v>
      </c>
      <c r="BD49" s="84" t="s">
        <v>1263</v>
      </c>
      <c r="BE49" s="84" t="s">
        <v>134</v>
      </c>
      <c r="BF49" s="84" t="s">
        <v>431</v>
      </c>
      <c r="BG49" s="84" t="s">
        <v>136</v>
      </c>
      <c r="BH49" s="84" t="s">
        <v>137</v>
      </c>
      <c r="BI49" s="84" t="s">
        <v>138</v>
      </c>
      <c r="BJ49" s="84" t="s">
        <v>431</v>
      </c>
      <c r="BK49" s="84" t="s">
        <v>1154</v>
      </c>
      <c r="BL49" s="84" t="s">
        <v>1154</v>
      </c>
      <c r="BM49" s="88" t="s">
        <v>246</v>
      </c>
      <c r="BN49" s="88" t="s">
        <v>181</v>
      </c>
      <c r="BO49" s="88" t="s">
        <v>176</v>
      </c>
      <c r="BP49" s="84" t="s">
        <v>431</v>
      </c>
      <c r="BQ49" s="88" t="s">
        <v>176</v>
      </c>
      <c r="BR49" s="88" t="s">
        <v>605</v>
      </c>
      <c r="BS49" s="92" t="s">
        <v>537</v>
      </c>
      <c r="BT49" s="84" t="s">
        <v>431</v>
      </c>
      <c r="BU49" s="88" t="s">
        <v>607</v>
      </c>
      <c r="BV49" s="84" t="s">
        <v>1163</v>
      </c>
      <c r="BW49" s="84" t="s">
        <v>147</v>
      </c>
      <c r="BX49" s="84" t="s">
        <v>148</v>
      </c>
      <c r="BY49" s="84" t="s">
        <v>431</v>
      </c>
      <c r="BZ49" s="84" t="s">
        <v>431</v>
      </c>
      <c r="CA49" s="84" t="s">
        <v>1154</v>
      </c>
      <c r="CB49" s="84" t="s">
        <v>1154</v>
      </c>
      <c r="CC49" s="84" t="s">
        <v>151</v>
      </c>
      <c r="CD49" s="84" t="s">
        <v>152</v>
      </c>
      <c r="CE49" s="84" t="s">
        <v>431</v>
      </c>
      <c r="CF49" s="84" t="s">
        <v>431</v>
      </c>
      <c r="CG49" s="84" t="s">
        <v>155</v>
      </c>
      <c r="CH49" s="84" t="s">
        <v>156</v>
      </c>
      <c r="CI49" s="84" t="s">
        <v>431</v>
      </c>
      <c r="CJ49" s="84" t="s">
        <v>431</v>
      </c>
    </row>
    <row r="50" spans="1:88" ht="57" customHeight="1" x14ac:dyDescent="0.3">
      <c r="A50" s="15">
        <v>46</v>
      </c>
      <c r="B50" s="15">
        <v>2000</v>
      </c>
      <c r="C50" s="84" t="s">
        <v>157</v>
      </c>
      <c r="D50" s="90" t="s">
        <v>431</v>
      </c>
      <c r="E50" s="84" t="s">
        <v>159</v>
      </c>
      <c r="F50" s="84" t="s">
        <v>515</v>
      </c>
      <c r="G50" s="84" t="s">
        <v>161</v>
      </c>
      <c r="H50" s="84">
        <v>2017</v>
      </c>
      <c r="I50" s="84">
        <v>4</v>
      </c>
      <c r="J50" s="90" t="s">
        <v>431</v>
      </c>
      <c r="K50" s="90" t="s">
        <v>431</v>
      </c>
      <c r="L50" s="90" t="s">
        <v>431</v>
      </c>
      <c r="M50" s="90" t="s">
        <v>431</v>
      </c>
      <c r="N50" s="84" t="s">
        <v>94</v>
      </c>
      <c r="O50" s="91" t="s">
        <v>1178</v>
      </c>
      <c r="P50" s="84" t="s">
        <v>165</v>
      </c>
      <c r="Q50" s="84" t="s">
        <v>1154</v>
      </c>
      <c r="R50" s="84" t="s">
        <v>431</v>
      </c>
      <c r="S50" s="84" t="s">
        <v>101</v>
      </c>
      <c r="T50" s="84" t="s">
        <v>431</v>
      </c>
      <c r="U50" s="84" t="s">
        <v>431</v>
      </c>
      <c r="V50" s="84" t="s">
        <v>104</v>
      </c>
      <c r="W50" s="84" t="s">
        <v>431</v>
      </c>
      <c r="X50" s="84" t="s">
        <v>431</v>
      </c>
      <c r="Y50" s="84" t="s">
        <v>108</v>
      </c>
      <c r="Z50" s="84" t="s">
        <v>431</v>
      </c>
      <c r="AA50" s="84" t="s">
        <v>110</v>
      </c>
      <c r="AB50" s="84" t="s">
        <v>431</v>
      </c>
      <c r="AC50" s="84" t="s">
        <v>431</v>
      </c>
      <c r="AD50" s="84" t="s">
        <v>114</v>
      </c>
      <c r="AE50" s="84" t="s">
        <v>431</v>
      </c>
      <c r="AF50" s="84" t="s">
        <v>431</v>
      </c>
      <c r="AG50" s="84" t="s">
        <v>431</v>
      </c>
      <c r="AH50" s="84" t="s">
        <v>431</v>
      </c>
      <c r="AI50" s="84" t="s">
        <v>431</v>
      </c>
      <c r="AJ50" s="84" t="s">
        <v>120</v>
      </c>
      <c r="AK50" s="84" t="s">
        <v>121</v>
      </c>
      <c r="AL50" s="84" t="s">
        <v>431</v>
      </c>
      <c r="AM50" s="84" t="s">
        <v>431</v>
      </c>
      <c r="AN50" s="84" t="s">
        <v>431</v>
      </c>
      <c r="AO50" s="84" t="s">
        <v>431</v>
      </c>
      <c r="AP50" s="84" t="s">
        <v>431</v>
      </c>
      <c r="AQ50" s="84" t="s">
        <v>431</v>
      </c>
      <c r="AR50" s="84" t="s">
        <v>431</v>
      </c>
      <c r="AS50" s="84" t="s">
        <v>431</v>
      </c>
      <c r="AT50" s="84" t="s">
        <v>1214</v>
      </c>
      <c r="AU50" s="84" t="s">
        <v>1203</v>
      </c>
      <c r="AV50" s="84" t="s">
        <v>1189</v>
      </c>
      <c r="AW50" s="84" t="s">
        <v>914</v>
      </c>
      <c r="AX50" s="84" t="s">
        <v>1230</v>
      </c>
      <c r="AY50" s="84" t="s">
        <v>431</v>
      </c>
      <c r="AZ50" s="84" t="s">
        <v>176</v>
      </c>
      <c r="BA50" s="84" t="s">
        <v>431</v>
      </c>
      <c r="BB50" s="84" t="s">
        <v>431</v>
      </c>
      <c r="BC50" s="84" t="s">
        <v>165</v>
      </c>
      <c r="BD50" s="84" t="s">
        <v>328</v>
      </c>
      <c r="BE50" s="84" t="s">
        <v>134</v>
      </c>
      <c r="BF50" s="84" t="s">
        <v>135</v>
      </c>
      <c r="BG50" s="84" t="s">
        <v>431</v>
      </c>
      <c r="BH50" s="84" t="s">
        <v>431</v>
      </c>
      <c r="BI50" s="84" t="s">
        <v>138</v>
      </c>
      <c r="BJ50" s="84" t="s">
        <v>431</v>
      </c>
      <c r="BK50" s="84" t="s">
        <v>1154</v>
      </c>
      <c r="BL50" s="84" t="s">
        <v>1154</v>
      </c>
      <c r="BM50" s="84" t="s">
        <v>181</v>
      </c>
      <c r="BN50" s="84" t="s">
        <v>181</v>
      </c>
      <c r="BO50" s="84" t="s">
        <v>165</v>
      </c>
      <c r="BP50" s="84" t="s">
        <v>611</v>
      </c>
      <c r="BQ50" s="84" t="s">
        <v>176</v>
      </c>
      <c r="BR50" s="84" t="s">
        <v>612</v>
      </c>
      <c r="BS50" s="92" t="s">
        <v>537</v>
      </c>
      <c r="BT50" s="84" t="s">
        <v>165</v>
      </c>
      <c r="BU50" s="84" t="s">
        <v>614</v>
      </c>
      <c r="BV50" s="84" t="s">
        <v>1163</v>
      </c>
      <c r="BW50" s="84" t="s">
        <v>147</v>
      </c>
      <c r="BX50" s="84" t="s">
        <v>148</v>
      </c>
      <c r="BY50" s="84" t="s">
        <v>431</v>
      </c>
      <c r="BZ50" s="84" t="s">
        <v>431</v>
      </c>
      <c r="CA50" s="84" t="s">
        <v>1154</v>
      </c>
      <c r="CB50" s="84" t="s">
        <v>171</v>
      </c>
      <c r="CC50" s="84" t="s">
        <v>1154</v>
      </c>
      <c r="CD50" s="84" t="s">
        <v>152</v>
      </c>
      <c r="CE50" s="84" t="s">
        <v>153</v>
      </c>
      <c r="CF50" s="84" t="s">
        <v>431</v>
      </c>
      <c r="CG50" s="84" t="s">
        <v>431</v>
      </c>
      <c r="CH50" s="84" t="s">
        <v>431</v>
      </c>
      <c r="CI50" s="84" t="s">
        <v>431</v>
      </c>
      <c r="CJ50" s="84" t="s">
        <v>431</v>
      </c>
    </row>
    <row r="51" spans="1:88" ht="52.5" customHeight="1" x14ac:dyDescent="0.3">
      <c r="A51" s="15">
        <v>47</v>
      </c>
      <c r="B51" s="15">
        <v>1990</v>
      </c>
      <c r="C51" s="84" t="s">
        <v>157</v>
      </c>
      <c r="D51" s="90" t="s">
        <v>431</v>
      </c>
      <c r="E51" s="84" t="s">
        <v>159</v>
      </c>
      <c r="F51" s="84" t="s">
        <v>615</v>
      </c>
      <c r="G51" s="84" t="s">
        <v>161</v>
      </c>
      <c r="H51" s="84">
        <v>2017</v>
      </c>
      <c r="I51" s="84">
        <v>4</v>
      </c>
      <c r="J51" s="90" t="s">
        <v>431</v>
      </c>
      <c r="K51" s="84" t="s">
        <v>1156</v>
      </c>
      <c r="L51" s="84" t="s">
        <v>92</v>
      </c>
      <c r="M51" s="84" t="s">
        <v>1134</v>
      </c>
      <c r="N51" s="90" t="s">
        <v>431</v>
      </c>
      <c r="O51" s="91" t="s">
        <v>1170</v>
      </c>
      <c r="P51" s="84" t="s">
        <v>165</v>
      </c>
      <c r="Q51" s="84" t="s">
        <v>1154</v>
      </c>
      <c r="R51" s="84" t="s">
        <v>431</v>
      </c>
      <c r="S51" s="84" t="s">
        <v>101</v>
      </c>
      <c r="T51" s="84" t="s">
        <v>102</v>
      </c>
      <c r="U51" s="84" t="s">
        <v>431</v>
      </c>
      <c r="V51" s="84" t="s">
        <v>431</v>
      </c>
      <c r="W51" s="84" t="s">
        <v>105</v>
      </c>
      <c r="X51" s="84" t="s">
        <v>107</v>
      </c>
      <c r="Y51" s="84" t="s">
        <v>431</v>
      </c>
      <c r="Z51" s="84" t="s">
        <v>431</v>
      </c>
      <c r="AA51" s="84" t="s">
        <v>431</v>
      </c>
      <c r="AB51" s="84" t="s">
        <v>431</v>
      </c>
      <c r="AC51" s="84" t="s">
        <v>431</v>
      </c>
      <c r="AD51" s="84" t="s">
        <v>114</v>
      </c>
      <c r="AE51" s="84" t="s">
        <v>431</v>
      </c>
      <c r="AF51" s="84" t="s">
        <v>431</v>
      </c>
      <c r="AG51" s="84" t="s">
        <v>117</v>
      </c>
      <c r="AH51" s="84" t="s">
        <v>118</v>
      </c>
      <c r="AI51" s="84" t="s">
        <v>431</v>
      </c>
      <c r="AJ51" s="84" t="s">
        <v>431</v>
      </c>
      <c r="AK51" s="84" t="s">
        <v>431</v>
      </c>
      <c r="AL51" s="84" t="s">
        <v>122</v>
      </c>
      <c r="AM51" s="84" t="s">
        <v>431</v>
      </c>
      <c r="AN51" s="84" t="s">
        <v>124</v>
      </c>
      <c r="AO51" s="84" t="s">
        <v>431</v>
      </c>
      <c r="AP51" s="84" t="s">
        <v>431</v>
      </c>
      <c r="AQ51" s="84" t="s">
        <v>431</v>
      </c>
      <c r="AR51" s="90" t="s">
        <v>95</v>
      </c>
      <c r="AS51" s="90" t="s">
        <v>1162</v>
      </c>
      <c r="AT51" s="84" t="s">
        <v>431</v>
      </c>
      <c r="AU51" s="90" t="s">
        <v>431</v>
      </c>
      <c r="AV51" s="90" t="s">
        <v>431</v>
      </c>
      <c r="AW51" s="84" t="s">
        <v>1224</v>
      </c>
      <c r="AX51" s="84" t="s">
        <v>431</v>
      </c>
      <c r="AY51" s="84" t="s">
        <v>431</v>
      </c>
      <c r="AZ51" s="84" t="s">
        <v>1249</v>
      </c>
      <c r="BA51" s="84" t="s">
        <v>1237</v>
      </c>
      <c r="BB51" s="84" t="s">
        <v>431</v>
      </c>
      <c r="BC51" s="84" t="s">
        <v>165</v>
      </c>
      <c r="BD51" s="84" t="s">
        <v>1269</v>
      </c>
      <c r="BE51" s="84" t="s">
        <v>134</v>
      </c>
      <c r="BF51" s="84" t="s">
        <v>135</v>
      </c>
      <c r="BG51" s="84" t="s">
        <v>136</v>
      </c>
      <c r="BH51" s="84" t="s">
        <v>137</v>
      </c>
      <c r="BI51" s="84" t="s">
        <v>138</v>
      </c>
      <c r="BJ51" s="84" t="s">
        <v>139</v>
      </c>
      <c r="BK51" s="84" t="s">
        <v>1154</v>
      </c>
      <c r="BL51" s="84" t="s">
        <v>1154</v>
      </c>
      <c r="BM51" s="84" t="s">
        <v>169</v>
      </c>
      <c r="BN51" s="84" t="s">
        <v>169</v>
      </c>
      <c r="BO51" s="84" t="s">
        <v>176</v>
      </c>
      <c r="BP51" s="84" t="s">
        <v>623</v>
      </c>
      <c r="BQ51" s="84" t="s">
        <v>176</v>
      </c>
      <c r="BR51" s="84" t="s">
        <v>624</v>
      </c>
      <c r="BS51" s="92" t="s">
        <v>1280</v>
      </c>
      <c r="BT51" s="84" t="s">
        <v>165</v>
      </c>
      <c r="BU51" s="84" t="s">
        <v>431</v>
      </c>
      <c r="BV51" s="84" t="s">
        <v>1163</v>
      </c>
      <c r="BW51" s="84" t="s">
        <v>147</v>
      </c>
      <c r="BX51" s="84" t="s">
        <v>148</v>
      </c>
      <c r="BY51" s="84" t="s">
        <v>431</v>
      </c>
      <c r="BZ51" s="84" t="s">
        <v>431</v>
      </c>
      <c r="CA51" s="84" t="s">
        <v>1154</v>
      </c>
      <c r="CB51" s="84" t="s">
        <v>1154</v>
      </c>
      <c r="CC51" s="84" t="s">
        <v>1154</v>
      </c>
      <c r="CD51" s="84" t="s">
        <v>152</v>
      </c>
      <c r="CE51" s="84" t="s">
        <v>153</v>
      </c>
      <c r="CF51" s="84" t="s">
        <v>154</v>
      </c>
      <c r="CG51" s="84" t="s">
        <v>155</v>
      </c>
      <c r="CH51" s="84" t="s">
        <v>431</v>
      </c>
      <c r="CI51" s="84" t="s">
        <v>431</v>
      </c>
      <c r="CJ51" s="84" t="s">
        <v>431</v>
      </c>
    </row>
    <row r="52" spans="1:88" ht="51" customHeight="1" x14ac:dyDescent="0.3">
      <c r="A52" s="15">
        <v>48</v>
      </c>
      <c r="B52" s="34" t="s">
        <v>1160</v>
      </c>
      <c r="C52" s="84" t="s">
        <v>157</v>
      </c>
      <c r="D52" s="90" t="s">
        <v>431</v>
      </c>
      <c r="E52" s="84" t="s">
        <v>159</v>
      </c>
      <c r="F52" s="84" t="s">
        <v>626</v>
      </c>
      <c r="G52" s="84" t="s">
        <v>200</v>
      </c>
      <c r="H52" s="84">
        <v>2017</v>
      </c>
      <c r="I52" s="84">
        <v>4</v>
      </c>
      <c r="J52" s="90" t="s">
        <v>431</v>
      </c>
      <c r="K52" s="90" t="s">
        <v>431</v>
      </c>
      <c r="L52" s="90" t="s">
        <v>431</v>
      </c>
      <c r="M52" s="90" t="s">
        <v>431</v>
      </c>
      <c r="N52" s="84" t="s">
        <v>94</v>
      </c>
      <c r="O52" s="91" t="s">
        <v>1172</v>
      </c>
      <c r="P52" s="84" t="s">
        <v>165</v>
      </c>
      <c r="Q52" s="84" t="s">
        <v>1154</v>
      </c>
      <c r="R52" s="84" t="s">
        <v>431</v>
      </c>
      <c r="S52" s="84" t="s">
        <v>431</v>
      </c>
      <c r="T52" s="84" t="s">
        <v>431</v>
      </c>
      <c r="U52" s="84" t="s">
        <v>431</v>
      </c>
      <c r="V52" s="84" t="s">
        <v>431</v>
      </c>
      <c r="W52" s="84" t="s">
        <v>105</v>
      </c>
      <c r="X52" s="84" t="s">
        <v>107</v>
      </c>
      <c r="Y52" s="84" t="s">
        <v>108</v>
      </c>
      <c r="Z52" s="84" t="s">
        <v>431</v>
      </c>
      <c r="AA52" s="84" t="s">
        <v>431</v>
      </c>
      <c r="AB52" s="84" t="s">
        <v>431</v>
      </c>
      <c r="AC52" s="84" t="s">
        <v>431</v>
      </c>
      <c r="AD52" s="84" t="s">
        <v>431</v>
      </c>
      <c r="AE52" s="84" t="s">
        <v>115</v>
      </c>
      <c r="AF52" s="84" t="s">
        <v>431</v>
      </c>
      <c r="AG52" s="84" t="s">
        <v>117</v>
      </c>
      <c r="AH52" s="84" t="s">
        <v>431</v>
      </c>
      <c r="AI52" s="84" t="s">
        <v>431</v>
      </c>
      <c r="AJ52" s="84" t="s">
        <v>431</v>
      </c>
      <c r="AK52" s="84" t="s">
        <v>431</v>
      </c>
      <c r="AL52" s="84" t="s">
        <v>431</v>
      </c>
      <c r="AM52" s="84" t="s">
        <v>431</v>
      </c>
      <c r="AN52" s="84" t="s">
        <v>431</v>
      </c>
      <c r="AO52" s="84" t="s">
        <v>431</v>
      </c>
      <c r="AP52" s="84" t="s">
        <v>431</v>
      </c>
      <c r="AQ52" s="84" t="s">
        <v>127</v>
      </c>
      <c r="AR52" s="84" t="s">
        <v>431</v>
      </c>
      <c r="AS52" s="84" t="s">
        <v>431</v>
      </c>
      <c r="AT52" s="84" t="s">
        <v>1197</v>
      </c>
      <c r="AU52" s="90" t="s">
        <v>431</v>
      </c>
      <c r="AV52" s="90" t="s">
        <v>431</v>
      </c>
      <c r="AW52" s="84" t="s">
        <v>1220</v>
      </c>
      <c r="AX52" s="84" t="s">
        <v>431</v>
      </c>
      <c r="AY52" s="84" t="s">
        <v>431</v>
      </c>
      <c r="AZ52" s="84" t="s">
        <v>176</v>
      </c>
      <c r="BA52" s="84" t="s">
        <v>431</v>
      </c>
      <c r="BB52" s="84" t="s">
        <v>431</v>
      </c>
      <c r="BC52" s="84" t="s">
        <v>165</v>
      </c>
      <c r="BD52" s="84" t="s">
        <v>431</v>
      </c>
      <c r="BE52" s="84" t="s">
        <v>431</v>
      </c>
      <c r="BF52" s="84" t="s">
        <v>431</v>
      </c>
      <c r="BG52" s="84" t="s">
        <v>431</v>
      </c>
      <c r="BH52" s="84" t="s">
        <v>137</v>
      </c>
      <c r="BI52" s="84" t="s">
        <v>431</v>
      </c>
      <c r="BJ52" s="84" t="s">
        <v>139</v>
      </c>
      <c r="BK52" s="84" t="s">
        <v>1154</v>
      </c>
      <c r="BL52" s="84" t="s">
        <v>1154</v>
      </c>
      <c r="BM52" s="84" t="s">
        <v>169</v>
      </c>
      <c r="BN52" s="84" t="s">
        <v>169</v>
      </c>
      <c r="BO52" s="84" t="s">
        <v>165</v>
      </c>
      <c r="BP52" s="84" t="s">
        <v>431</v>
      </c>
      <c r="BQ52" s="84" t="s">
        <v>176</v>
      </c>
      <c r="BR52" s="84" t="s">
        <v>631</v>
      </c>
      <c r="BS52" s="92" t="s">
        <v>1280</v>
      </c>
      <c r="BT52" s="84" t="s">
        <v>176</v>
      </c>
      <c r="BU52" s="84" t="s">
        <v>633</v>
      </c>
      <c r="BV52" s="84" t="s">
        <v>431</v>
      </c>
      <c r="BW52" s="84" t="s">
        <v>147</v>
      </c>
      <c r="BX52" s="84" t="s">
        <v>431</v>
      </c>
      <c r="BY52" s="84" t="s">
        <v>431</v>
      </c>
      <c r="BZ52" s="84" t="s">
        <v>431</v>
      </c>
      <c r="CA52" s="84" t="s">
        <v>1154</v>
      </c>
      <c r="CB52" s="84" t="s">
        <v>171</v>
      </c>
      <c r="CC52" s="84" t="s">
        <v>1154</v>
      </c>
      <c r="CD52" s="84" t="s">
        <v>152</v>
      </c>
      <c r="CE52" s="84" t="s">
        <v>431</v>
      </c>
      <c r="CF52" s="84" t="s">
        <v>431</v>
      </c>
      <c r="CG52" s="84" t="s">
        <v>431</v>
      </c>
      <c r="CH52" s="84" t="s">
        <v>431</v>
      </c>
      <c r="CI52" s="84" t="s">
        <v>431</v>
      </c>
      <c r="CJ52" s="84" t="s">
        <v>431</v>
      </c>
    </row>
    <row r="53" spans="1:88" ht="48" customHeight="1" x14ac:dyDescent="0.3">
      <c r="A53" s="15">
        <v>49</v>
      </c>
      <c r="B53" s="15">
        <v>1994</v>
      </c>
      <c r="C53" s="84" t="s">
        <v>172</v>
      </c>
      <c r="D53" s="84" t="s">
        <v>1123</v>
      </c>
      <c r="E53" s="84" t="s">
        <v>258</v>
      </c>
      <c r="F53" s="84" t="s">
        <v>634</v>
      </c>
      <c r="G53" s="84" t="s">
        <v>161</v>
      </c>
      <c r="H53" s="84">
        <v>2017</v>
      </c>
      <c r="I53" s="84">
        <v>4</v>
      </c>
      <c r="J53" s="90" t="s">
        <v>431</v>
      </c>
      <c r="K53" s="90" t="s">
        <v>431</v>
      </c>
      <c r="L53" s="90" t="s">
        <v>431</v>
      </c>
      <c r="M53" s="90" t="s">
        <v>431</v>
      </c>
      <c r="N53" s="84" t="s">
        <v>94</v>
      </c>
      <c r="O53" s="91" t="s">
        <v>1172</v>
      </c>
      <c r="P53" s="84" t="s">
        <v>165</v>
      </c>
      <c r="Q53" s="84" t="s">
        <v>1154</v>
      </c>
      <c r="R53" s="84" t="s">
        <v>431</v>
      </c>
      <c r="S53" s="84" t="s">
        <v>431</v>
      </c>
      <c r="T53" s="84" t="s">
        <v>431</v>
      </c>
      <c r="U53" s="84" t="s">
        <v>431</v>
      </c>
      <c r="V53" s="84" t="s">
        <v>104</v>
      </c>
      <c r="W53" s="84" t="s">
        <v>105</v>
      </c>
      <c r="X53" s="84" t="s">
        <v>431</v>
      </c>
      <c r="Y53" s="84" t="s">
        <v>431</v>
      </c>
      <c r="Z53" s="84" t="s">
        <v>109</v>
      </c>
      <c r="AA53" s="84" t="s">
        <v>431</v>
      </c>
      <c r="AB53" s="84" t="s">
        <v>431</v>
      </c>
      <c r="AC53" s="84" t="s">
        <v>113</v>
      </c>
      <c r="AD53" s="84" t="s">
        <v>431</v>
      </c>
      <c r="AE53" s="84" t="s">
        <v>431</v>
      </c>
      <c r="AF53" s="84" t="s">
        <v>431</v>
      </c>
      <c r="AG53" s="84" t="s">
        <v>117</v>
      </c>
      <c r="AH53" s="84" t="s">
        <v>431</v>
      </c>
      <c r="AI53" s="84" t="s">
        <v>119</v>
      </c>
      <c r="AJ53" s="84" t="s">
        <v>120</v>
      </c>
      <c r="AK53" s="84" t="s">
        <v>431</v>
      </c>
      <c r="AL53" s="84" t="s">
        <v>431</v>
      </c>
      <c r="AM53" s="84" t="s">
        <v>431</v>
      </c>
      <c r="AN53" s="84" t="s">
        <v>431</v>
      </c>
      <c r="AO53" s="84" t="s">
        <v>125</v>
      </c>
      <c r="AP53" s="84" t="s">
        <v>431</v>
      </c>
      <c r="AQ53" s="84" t="s">
        <v>431</v>
      </c>
      <c r="AR53" s="90" t="s">
        <v>95</v>
      </c>
      <c r="AS53" s="90" t="s">
        <v>109</v>
      </c>
      <c r="AT53" s="84" t="s">
        <v>1192</v>
      </c>
      <c r="AU53" s="90" t="s">
        <v>431</v>
      </c>
      <c r="AV53" s="90" t="s">
        <v>431</v>
      </c>
      <c r="AW53" s="84" t="s">
        <v>1230</v>
      </c>
      <c r="AX53" s="84" t="s">
        <v>431</v>
      </c>
      <c r="AY53" s="84" t="s">
        <v>431</v>
      </c>
      <c r="AZ53" s="84" t="s">
        <v>105</v>
      </c>
      <c r="BA53" s="84" t="s">
        <v>431</v>
      </c>
      <c r="BB53" s="84" t="s">
        <v>431</v>
      </c>
      <c r="BC53" s="84" t="s">
        <v>165</v>
      </c>
      <c r="BD53" s="84" t="s">
        <v>109</v>
      </c>
      <c r="BE53" s="84" t="s">
        <v>431</v>
      </c>
      <c r="BF53" s="84" t="s">
        <v>135</v>
      </c>
      <c r="BG53" s="84" t="s">
        <v>136</v>
      </c>
      <c r="BH53" s="84" t="s">
        <v>137</v>
      </c>
      <c r="BI53" s="84" t="s">
        <v>138</v>
      </c>
      <c r="BJ53" s="84" t="s">
        <v>431</v>
      </c>
      <c r="BK53" s="84" t="s">
        <v>111</v>
      </c>
      <c r="BL53" s="84" t="s">
        <v>641</v>
      </c>
      <c r="BM53" s="84" t="s">
        <v>169</v>
      </c>
      <c r="BN53" s="84" t="s">
        <v>181</v>
      </c>
      <c r="BO53" s="84" t="s">
        <v>176</v>
      </c>
      <c r="BP53" s="84" t="s">
        <v>642</v>
      </c>
      <c r="BQ53" s="84" t="s">
        <v>165</v>
      </c>
      <c r="BR53" s="84" t="s">
        <v>431</v>
      </c>
      <c r="BS53" s="92" t="s">
        <v>537</v>
      </c>
      <c r="BT53" s="84" t="s">
        <v>165</v>
      </c>
      <c r="BU53" s="84" t="s">
        <v>644</v>
      </c>
      <c r="BV53" s="84" t="s">
        <v>1163</v>
      </c>
      <c r="BW53" s="84" t="s">
        <v>147</v>
      </c>
      <c r="BX53" s="84" t="s">
        <v>148</v>
      </c>
      <c r="BY53" s="84" t="s">
        <v>95</v>
      </c>
      <c r="BZ53" s="84" t="s">
        <v>645</v>
      </c>
      <c r="CA53" s="84" t="s">
        <v>211</v>
      </c>
      <c r="CB53" s="84" t="s">
        <v>1154</v>
      </c>
      <c r="CC53" s="84" t="s">
        <v>1154</v>
      </c>
      <c r="CD53" s="84" t="s">
        <v>431</v>
      </c>
      <c r="CE53" s="84" t="s">
        <v>153</v>
      </c>
      <c r="CF53" s="84" t="s">
        <v>431</v>
      </c>
      <c r="CG53" s="84" t="s">
        <v>155</v>
      </c>
      <c r="CH53" s="84" t="s">
        <v>431</v>
      </c>
      <c r="CI53" s="84" t="s">
        <v>431</v>
      </c>
      <c r="CJ53" s="84" t="s">
        <v>431</v>
      </c>
    </row>
    <row r="54" spans="1:88" ht="45" customHeight="1" x14ac:dyDescent="0.3">
      <c r="A54" s="15">
        <v>50</v>
      </c>
      <c r="B54" s="15">
        <v>1999</v>
      </c>
      <c r="C54" s="84" t="s">
        <v>157</v>
      </c>
      <c r="D54" s="84" t="s">
        <v>292</v>
      </c>
      <c r="E54" s="84" t="s">
        <v>159</v>
      </c>
      <c r="F54" s="84" t="s">
        <v>646</v>
      </c>
      <c r="G54" s="84" t="s">
        <v>200</v>
      </c>
      <c r="H54" s="84">
        <v>2017</v>
      </c>
      <c r="I54" s="84">
        <v>4</v>
      </c>
      <c r="J54" s="90" t="s">
        <v>431</v>
      </c>
      <c r="K54" s="90" t="s">
        <v>431</v>
      </c>
      <c r="L54" s="90" t="s">
        <v>431</v>
      </c>
      <c r="M54" s="90" t="s">
        <v>431</v>
      </c>
      <c r="N54" s="84" t="s">
        <v>94</v>
      </c>
      <c r="O54" s="91" t="s">
        <v>1170</v>
      </c>
      <c r="P54" s="84" t="s">
        <v>165</v>
      </c>
      <c r="Q54" s="84" t="s">
        <v>1154</v>
      </c>
      <c r="R54" s="84" t="s">
        <v>100</v>
      </c>
      <c r="S54" s="84" t="s">
        <v>101</v>
      </c>
      <c r="T54" s="84" t="s">
        <v>431</v>
      </c>
      <c r="U54" s="84" t="s">
        <v>431</v>
      </c>
      <c r="V54" s="84" t="s">
        <v>431</v>
      </c>
      <c r="W54" s="84" t="s">
        <v>431</v>
      </c>
      <c r="X54" s="84" t="s">
        <v>431</v>
      </c>
      <c r="Y54" s="84" t="s">
        <v>108</v>
      </c>
      <c r="Z54" s="84" t="s">
        <v>431</v>
      </c>
      <c r="AA54" s="84" t="s">
        <v>110</v>
      </c>
      <c r="AB54" s="84" t="s">
        <v>431</v>
      </c>
      <c r="AC54" s="84" t="s">
        <v>113</v>
      </c>
      <c r="AD54" s="84" t="s">
        <v>431</v>
      </c>
      <c r="AE54" s="84" t="s">
        <v>431</v>
      </c>
      <c r="AF54" s="84" t="s">
        <v>431</v>
      </c>
      <c r="AG54" s="84" t="s">
        <v>431</v>
      </c>
      <c r="AH54" s="84" t="s">
        <v>431</v>
      </c>
      <c r="AI54" s="84" t="s">
        <v>431</v>
      </c>
      <c r="AJ54" s="84" t="s">
        <v>120</v>
      </c>
      <c r="AK54" s="84" t="s">
        <v>431</v>
      </c>
      <c r="AL54" s="84" t="s">
        <v>431</v>
      </c>
      <c r="AM54" s="84" t="s">
        <v>431</v>
      </c>
      <c r="AN54" s="84" t="s">
        <v>431</v>
      </c>
      <c r="AO54" s="84" t="s">
        <v>431</v>
      </c>
      <c r="AP54" s="84" t="s">
        <v>431</v>
      </c>
      <c r="AQ54" s="84" t="s">
        <v>127</v>
      </c>
      <c r="AR54" s="84" t="s">
        <v>431</v>
      </c>
      <c r="AS54" s="84" t="s">
        <v>431</v>
      </c>
      <c r="AT54" s="84" t="s">
        <v>1189</v>
      </c>
      <c r="AU54" s="90" t="s">
        <v>431</v>
      </c>
      <c r="AV54" s="90" t="s">
        <v>431</v>
      </c>
      <c r="AW54" s="84" t="s">
        <v>1222</v>
      </c>
      <c r="AX54" s="84" t="s">
        <v>431</v>
      </c>
      <c r="AY54" s="84" t="s">
        <v>431</v>
      </c>
      <c r="AZ54" s="84" t="s">
        <v>431</v>
      </c>
      <c r="BA54" s="84" t="s">
        <v>431</v>
      </c>
      <c r="BB54" s="84" t="s">
        <v>431</v>
      </c>
      <c r="BC54" s="84" t="s">
        <v>165</v>
      </c>
      <c r="BD54" s="84" t="s">
        <v>287</v>
      </c>
      <c r="BE54" s="84" t="s">
        <v>431</v>
      </c>
      <c r="BF54" s="84" t="s">
        <v>431</v>
      </c>
      <c r="BG54" s="84" t="s">
        <v>431</v>
      </c>
      <c r="BH54" s="84" t="s">
        <v>431</v>
      </c>
      <c r="BI54" s="84" t="s">
        <v>138</v>
      </c>
      <c r="BJ54" s="84" t="s">
        <v>431</v>
      </c>
      <c r="BK54" s="84" t="s">
        <v>1154</v>
      </c>
      <c r="BL54" s="84" t="s">
        <v>1154</v>
      </c>
      <c r="BM54" s="84" t="s">
        <v>246</v>
      </c>
      <c r="BN54" s="84" t="s">
        <v>246</v>
      </c>
      <c r="BO54" s="84" t="s">
        <v>165</v>
      </c>
      <c r="BP54" s="84" t="s">
        <v>431</v>
      </c>
      <c r="BQ54" s="84" t="s">
        <v>165</v>
      </c>
      <c r="BR54" s="84" t="s">
        <v>431</v>
      </c>
      <c r="BS54" s="92" t="s">
        <v>1280</v>
      </c>
      <c r="BT54" s="84" t="s">
        <v>165</v>
      </c>
      <c r="BU54" s="84" t="s">
        <v>431</v>
      </c>
      <c r="BV54" s="84" t="s">
        <v>1163</v>
      </c>
      <c r="BW54" s="84" t="s">
        <v>147</v>
      </c>
      <c r="BX54" s="84" t="s">
        <v>431</v>
      </c>
      <c r="BY54" s="84" t="s">
        <v>431</v>
      </c>
      <c r="BZ54" s="84" t="s">
        <v>431</v>
      </c>
      <c r="CA54" s="84" t="s">
        <v>1154</v>
      </c>
      <c r="CB54" s="84" t="s">
        <v>171</v>
      </c>
      <c r="CC54" s="84" t="s">
        <v>1154</v>
      </c>
      <c r="CD54" s="84" t="s">
        <v>431</v>
      </c>
      <c r="CE54" s="84" t="s">
        <v>431</v>
      </c>
      <c r="CF54" s="84" t="s">
        <v>154</v>
      </c>
      <c r="CG54" s="84" t="s">
        <v>431</v>
      </c>
      <c r="CH54" s="84" t="s">
        <v>431</v>
      </c>
      <c r="CI54" s="84" t="s">
        <v>431</v>
      </c>
      <c r="CJ54" s="84" t="s">
        <v>431</v>
      </c>
    </row>
    <row r="55" spans="1:88" ht="51" customHeight="1" x14ac:dyDescent="0.3">
      <c r="A55" s="15">
        <v>51</v>
      </c>
      <c r="B55" s="15">
        <v>1997</v>
      </c>
      <c r="C55" s="84" t="s">
        <v>172</v>
      </c>
      <c r="D55" s="84" t="s">
        <v>1123</v>
      </c>
      <c r="E55" s="84" t="s">
        <v>159</v>
      </c>
      <c r="F55" s="84" t="s">
        <v>1159</v>
      </c>
      <c r="G55" s="84" t="s">
        <v>161</v>
      </c>
      <c r="H55" s="84">
        <v>2017</v>
      </c>
      <c r="I55" s="84">
        <v>4</v>
      </c>
      <c r="J55" s="90" t="s">
        <v>431</v>
      </c>
      <c r="K55" s="90" t="s">
        <v>431</v>
      </c>
      <c r="L55" s="90" t="s">
        <v>431</v>
      </c>
      <c r="M55" s="90" t="s">
        <v>431</v>
      </c>
      <c r="N55" s="84" t="s">
        <v>94</v>
      </c>
      <c r="O55" s="91" t="s">
        <v>1176</v>
      </c>
      <c r="P55" s="84" t="s">
        <v>176</v>
      </c>
      <c r="Q55" s="84" t="s">
        <v>652</v>
      </c>
      <c r="R55" s="84" t="s">
        <v>431</v>
      </c>
      <c r="S55" s="84" t="s">
        <v>431</v>
      </c>
      <c r="T55" s="84" t="s">
        <v>102</v>
      </c>
      <c r="U55" s="84" t="s">
        <v>431</v>
      </c>
      <c r="V55" s="84" t="s">
        <v>104</v>
      </c>
      <c r="W55" s="84" t="s">
        <v>431</v>
      </c>
      <c r="X55" s="84" t="s">
        <v>107</v>
      </c>
      <c r="Y55" s="84" t="s">
        <v>431</v>
      </c>
      <c r="Z55" s="84" t="s">
        <v>109</v>
      </c>
      <c r="AA55" s="84" t="s">
        <v>431</v>
      </c>
      <c r="AB55" s="84" t="s">
        <v>431</v>
      </c>
      <c r="AC55" s="84" t="s">
        <v>431</v>
      </c>
      <c r="AD55" s="84" t="s">
        <v>114</v>
      </c>
      <c r="AE55" s="84" t="s">
        <v>431</v>
      </c>
      <c r="AF55" s="84" t="s">
        <v>431</v>
      </c>
      <c r="AG55" s="84" t="s">
        <v>431</v>
      </c>
      <c r="AH55" s="84" t="s">
        <v>118</v>
      </c>
      <c r="AI55" s="84" t="s">
        <v>431</v>
      </c>
      <c r="AJ55" s="84" t="s">
        <v>431</v>
      </c>
      <c r="AK55" s="84" t="s">
        <v>431</v>
      </c>
      <c r="AL55" s="84" t="s">
        <v>122</v>
      </c>
      <c r="AM55" s="84" t="s">
        <v>431</v>
      </c>
      <c r="AN55" s="84" t="s">
        <v>431</v>
      </c>
      <c r="AO55" s="84" t="s">
        <v>431</v>
      </c>
      <c r="AP55" s="84" t="s">
        <v>126</v>
      </c>
      <c r="AQ55" s="84" t="s">
        <v>431</v>
      </c>
      <c r="AR55" s="84" t="s">
        <v>431</v>
      </c>
      <c r="AS55" s="84" t="s">
        <v>431</v>
      </c>
      <c r="AT55" s="84" t="s">
        <v>1204</v>
      </c>
      <c r="AU55" s="84" t="s">
        <v>1214</v>
      </c>
      <c r="AV55" s="90" t="s">
        <v>431</v>
      </c>
      <c r="AW55" s="84" t="s">
        <v>1218</v>
      </c>
      <c r="AX55" s="84" t="s">
        <v>914</v>
      </c>
      <c r="AY55" s="84" t="s">
        <v>1219</v>
      </c>
      <c r="AZ55" s="84" t="s">
        <v>431</v>
      </c>
      <c r="BA55" s="84" t="s">
        <v>431</v>
      </c>
      <c r="BB55" s="84" t="s">
        <v>431</v>
      </c>
      <c r="BC55" s="84" t="s">
        <v>165</v>
      </c>
      <c r="BD55" s="84" t="s">
        <v>431</v>
      </c>
      <c r="BE55" s="84" t="s">
        <v>431</v>
      </c>
      <c r="BF55" s="84" t="s">
        <v>431</v>
      </c>
      <c r="BG55" s="84" t="s">
        <v>431</v>
      </c>
      <c r="BH55" s="84" t="s">
        <v>137</v>
      </c>
      <c r="BI55" s="84" t="s">
        <v>431</v>
      </c>
      <c r="BJ55" s="84" t="s">
        <v>431</v>
      </c>
      <c r="BK55" s="84" t="s">
        <v>1154</v>
      </c>
      <c r="BL55" s="84" t="s">
        <v>1154</v>
      </c>
      <c r="BM55" s="84" t="s">
        <v>181</v>
      </c>
      <c r="BN55" s="84" t="s">
        <v>181</v>
      </c>
      <c r="BO55" s="84" t="s">
        <v>165</v>
      </c>
      <c r="BP55" s="84" t="s">
        <v>655</v>
      </c>
      <c r="BQ55" s="84" t="s">
        <v>165</v>
      </c>
      <c r="BR55" s="84" t="s">
        <v>656</v>
      </c>
      <c r="BS55" s="92" t="s">
        <v>1280</v>
      </c>
      <c r="BT55" s="84" t="s">
        <v>165</v>
      </c>
      <c r="BU55" s="84" t="s">
        <v>658</v>
      </c>
      <c r="BV55" s="84" t="s">
        <v>1163</v>
      </c>
      <c r="BW55" s="84" t="s">
        <v>147</v>
      </c>
      <c r="BX55" s="84" t="s">
        <v>431</v>
      </c>
      <c r="BY55" s="84" t="s">
        <v>431</v>
      </c>
      <c r="BZ55" s="84" t="s">
        <v>431</v>
      </c>
      <c r="CA55" s="84" t="s">
        <v>211</v>
      </c>
      <c r="CB55" s="84" t="s">
        <v>1154</v>
      </c>
      <c r="CC55" s="84" t="s">
        <v>1154</v>
      </c>
      <c r="CD55" s="84" t="s">
        <v>152</v>
      </c>
      <c r="CE55" s="84" t="s">
        <v>431</v>
      </c>
      <c r="CF55" s="84" t="s">
        <v>431</v>
      </c>
      <c r="CG55" s="84" t="s">
        <v>431</v>
      </c>
      <c r="CH55" s="84" t="s">
        <v>431</v>
      </c>
      <c r="CI55" s="84" t="s">
        <v>431</v>
      </c>
      <c r="CJ55" s="84" t="s">
        <v>431</v>
      </c>
    </row>
    <row r="56" spans="1:88" ht="49.5" customHeight="1" x14ac:dyDescent="0.3">
      <c r="A56" s="15">
        <v>52</v>
      </c>
      <c r="B56" s="15">
        <v>1999</v>
      </c>
      <c r="C56" s="84" t="s">
        <v>157</v>
      </c>
      <c r="D56" s="84" t="s">
        <v>1123</v>
      </c>
      <c r="E56" s="84" t="s">
        <v>159</v>
      </c>
      <c r="F56" s="84" t="s">
        <v>659</v>
      </c>
      <c r="G56" s="84" t="s">
        <v>161</v>
      </c>
      <c r="H56" s="84">
        <v>2017</v>
      </c>
      <c r="I56" s="84">
        <v>4</v>
      </c>
      <c r="J56" s="90" t="s">
        <v>431</v>
      </c>
      <c r="K56" s="90" t="s">
        <v>431</v>
      </c>
      <c r="L56" s="90" t="s">
        <v>431</v>
      </c>
      <c r="M56" s="84" t="s">
        <v>1134</v>
      </c>
      <c r="N56" s="84" t="s">
        <v>94</v>
      </c>
      <c r="O56" s="91" t="s">
        <v>1168</v>
      </c>
      <c r="P56" s="84" t="s">
        <v>176</v>
      </c>
      <c r="Q56" s="84" t="s">
        <v>414</v>
      </c>
      <c r="R56" s="84" t="s">
        <v>431</v>
      </c>
      <c r="S56" s="84" t="s">
        <v>101</v>
      </c>
      <c r="T56" s="84" t="s">
        <v>102</v>
      </c>
      <c r="U56" s="84" t="s">
        <v>431</v>
      </c>
      <c r="V56" s="84" t="s">
        <v>431</v>
      </c>
      <c r="W56" s="84" t="s">
        <v>431</v>
      </c>
      <c r="X56" s="84" t="s">
        <v>107</v>
      </c>
      <c r="Y56" s="84" t="s">
        <v>108</v>
      </c>
      <c r="Z56" s="84" t="s">
        <v>431</v>
      </c>
      <c r="AA56" s="84" t="s">
        <v>431</v>
      </c>
      <c r="AB56" s="84" t="s">
        <v>431</v>
      </c>
      <c r="AC56" s="84" t="s">
        <v>431</v>
      </c>
      <c r="AD56" s="84" t="s">
        <v>114</v>
      </c>
      <c r="AE56" s="84" t="s">
        <v>431</v>
      </c>
      <c r="AF56" s="84" t="s">
        <v>431</v>
      </c>
      <c r="AG56" s="84" t="s">
        <v>431</v>
      </c>
      <c r="AH56" s="84" t="s">
        <v>431</v>
      </c>
      <c r="AI56" s="84" t="s">
        <v>431</v>
      </c>
      <c r="AJ56" s="84" t="s">
        <v>431</v>
      </c>
      <c r="AK56" s="84" t="s">
        <v>431</v>
      </c>
      <c r="AL56" s="84" t="s">
        <v>431</v>
      </c>
      <c r="AM56" s="84" t="s">
        <v>431</v>
      </c>
      <c r="AN56" s="84" t="s">
        <v>431</v>
      </c>
      <c r="AO56" s="84" t="s">
        <v>431</v>
      </c>
      <c r="AP56" s="84" t="s">
        <v>431</v>
      </c>
      <c r="AQ56" s="84" t="s">
        <v>127</v>
      </c>
      <c r="AR56" s="84" t="s">
        <v>431</v>
      </c>
      <c r="AS56" s="84" t="s">
        <v>431</v>
      </c>
      <c r="AT56" s="84" t="s">
        <v>1192</v>
      </c>
      <c r="AU56" s="90" t="s">
        <v>431</v>
      </c>
      <c r="AV56" s="90" t="s">
        <v>431</v>
      </c>
      <c r="AW56" s="84" t="s">
        <v>1223</v>
      </c>
      <c r="AX56" s="84" t="s">
        <v>431</v>
      </c>
      <c r="AY56" s="84" t="s">
        <v>431</v>
      </c>
      <c r="AZ56" s="84" t="s">
        <v>1250</v>
      </c>
      <c r="BA56" s="84" t="s">
        <v>431</v>
      </c>
      <c r="BB56" s="84" t="s">
        <v>431</v>
      </c>
      <c r="BC56" s="84" t="s">
        <v>165</v>
      </c>
      <c r="BD56" s="84" t="s">
        <v>664</v>
      </c>
      <c r="BE56" s="84" t="s">
        <v>134</v>
      </c>
      <c r="BF56" s="84" t="s">
        <v>431</v>
      </c>
      <c r="BG56" s="84" t="s">
        <v>431</v>
      </c>
      <c r="BH56" s="84" t="s">
        <v>137</v>
      </c>
      <c r="BI56" s="84" t="s">
        <v>138</v>
      </c>
      <c r="BJ56" s="84" t="s">
        <v>139</v>
      </c>
      <c r="BK56" s="84" t="s">
        <v>1154</v>
      </c>
      <c r="BL56" s="84" t="s">
        <v>1154</v>
      </c>
      <c r="BM56" s="84" t="s">
        <v>169</v>
      </c>
      <c r="BN56" s="84" t="s">
        <v>181</v>
      </c>
      <c r="BO56" s="84" t="s">
        <v>176</v>
      </c>
      <c r="BP56" s="84" t="s">
        <v>665</v>
      </c>
      <c r="BQ56" s="84" t="s">
        <v>176</v>
      </c>
      <c r="BR56" s="84" t="s">
        <v>666</v>
      </c>
      <c r="BS56" s="92" t="s">
        <v>1279</v>
      </c>
      <c r="BT56" s="84" t="s">
        <v>165</v>
      </c>
      <c r="BU56" s="84" t="s">
        <v>668</v>
      </c>
      <c r="BV56" s="84" t="s">
        <v>431</v>
      </c>
      <c r="BW56" s="84" t="s">
        <v>147</v>
      </c>
      <c r="BX56" s="84" t="s">
        <v>148</v>
      </c>
      <c r="BY56" s="84" t="s">
        <v>431</v>
      </c>
      <c r="BZ56" s="84" t="s">
        <v>431</v>
      </c>
      <c r="CA56" s="84" t="s">
        <v>211</v>
      </c>
      <c r="CB56" s="84" t="s">
        <v>1154</v>
      </c>
      <c r="CC56" s="84" t="s">
        <v>1154</v>
      </c>
      <c r="CD56" s="84" t="s">
        <v>152</v>
      </c>
      <c r="CE56" s="84" t="s">
        <v>153</v>
      </c>
      <c r="CF56" s="84" t="s">
        <v>154</v>
      </c>
      <c r="CG56" s="84" t="s">
        <v>431</v>
      </c>
      <c r="CH56" s="84" t="s">
        <v>431</v>
      </c>
      <c r="CI56" s="84" t="s">
        <v>431</v>
      </c>
      <c r="CJ56" s="84" t="s">
        <v>431</v>
      </c>
    </row>
    <row r="57" spans="1:88" ht="55.5" customHeight="1" x14ac:dyDescent="0.3">
      <c r="A57" s="15">
        <v>53</v>
      </c>
      <c r="B57" s="15">
        <v>1999</v>
      </c>
      <c r="C57" s="84" t="s">
        <v>157</v>
      </c>
      <c r="D57" s="84" t="s">
        <v>503</v>
      </c>
      <c r="E57" s="84" t="s">
        <v>159</v>
      </c>
      <c r="F57" s="84" t="s">
        <v>669</v>
      </c>
      <c r="G57" s="84" t="s">
        <v>161</v>
      </c>
      <c r="H57" s="84">
        <v>2017</v>
      </c>
      <c r="I57" s="84">
        <v>4</v>
      </c>
      <c r="J57" s="84" t="s">
        <v>90</v>
      </c>
      <c r="K57" s="90" t="s">
        <v>431</v>
      </c>
      <c r="L57" s="90" t="s">
        <v>431</v>
      </c>
      <c r="M57" s="84" t="s">
        <v>1134</v>
      </c>
      <c r="N57" s="84" t="s">
        <v>94</v>
      </c>
      <c r="O57" s="91" t="s">
        <v>1175</v>
      </c>
      <c r="P57" s="84" t="s">
        <v>165</v>
      </c>
      <c r="Q57" s="84" t="s">
        <v>1154</v>
      </c>
      <c r="R57" s="84" t="s">
        <v>431</v>
      </c>
      <c r="S57" s="84" t="s">
        <v>431</v>
      </c>
      <c r="T57" s="84" t="s">
        <v>431</v>
      </c>
      <c r="U57" s="84" t="s">
        <v>431</v>
      </c>
      <c r="V57" s="84" t="s">
        <v>104</v>
      </c>
      <c r="W57" s="84" t="s">
        <v>431</v>
      </c>
      <c r="X57" s="84" t="s">
        <v>107</v>
      </c>
      <c r="Y57" s="84" t="s">
        <v>108</v>
      </c>
      <c r="Z57" s="84" t="s">
        <v>431</v>
      </c>
      <c r="AA57" s="84" t="s">
        <v>110</v>
      </c>
      <c r="AB57" s="84" t="s">
        <v>431</v>
      </c>
      <c r="AC57" s="84" t="s">
        <v>431</v>
      </c>
      <c r="AD57" s="84" t="s">
        <v>114</v>
      </c>
      <c r="AE57" s="84" t="s">
        <v>431</v>
      </c>
      <c r="AF57" s="84" t="s">
        <v>116</v>
      </c>
      <c r="AG57" s="84" t="s">
        <v>431</v>
      </c>
      <c r="AH57" s="84" t="s">
        <v>431</v>
      </c>
      <c r="AI57" s="84" t="s">
        <v>431</v>
      </c>
      <c r="AJ57" s="84" t="s">
        <v>431</v>
      </c>
      <c r="AK57" s="84" t="s">
        <v>121</v>
      </c>
      <c r="AL57" s="84" t="s">
        <v>431</v>
      </c>
      <c r="AM57" s="84" t="s">
        <v>431</v>
      </c>
      <c r="AN57" s="84" t="s">
        <v>431</v>
      </c>
      <c r="AO57" s="84" t="s">
        <v>431</v>
      </c>
      <c r="AP57" s="84" t="s">
        <v>431</v>
      </c>
      <c r="AQ57" s="84" t="s">
        <v>431</v>
      </c>
      <c r="AR57" s="84" t="s">
        <v>431</v>
      </c>
      <c r="AS57" s="84" t="s">
        <v>431</v>
      </c>
      <c r="AT57" s="84" t="s">
        <v>1192</v>
      </c>
      <c r="AU57" s="84" t="s">
        <v>1200</v>
      </c>
      <c r="AV57" s="84" t="s">
        <v>1194</v>
      </c>
      <c r="AW57" s="84" t="s">
        <v>1231</v>
      </c>
      <c r="AX57" s="84" t="s">
        <v>431</v>
      </c>
      <c r="AY57" s="84" t="s">
        <v>431</v>
      </c>
      <c r="AZ57" s="84" t="s">
        <v>1249</v>
      </c>
      <c r="BA57" s="84" t="s">
        <v>431</v>
      </c>
      <c r="BB57" s="84" t="s">
        <v>431</v>
      </c>
      <c r="BC57" s="84" t="s">
        <v>165</v>
      </c>
      <c r="BD57" s="84" t="s">
        <v>914</v>
      </c>
      <c r="BE57" s="84" t="s">
        <v>134</v>
      </c>
      <c r="BF57" s="84" t="s">
        <v>431</v>
      </c>
      <c r="BG57" s="84" t="s">
        <v>136</v>
      </c>
      <c r="BH57" s="84" t="s">
        <v>137</v>
      </c>
      <c r="BI57" s="84" t="s">
        <v>431</v>
      </c>
      <c r="BJ57" s="84" t="s">
        <v>431</v>
      </c>
      <c r="BK57" s="84" t="s">
        <v>1154</v>
      </c>
      <c r="BL57" s="84" t="s">
        <v>1154</v>
      </c>
      <c r="BM57" s="84" t="s">
        <v>181</v>
      </c>
      <c r="BN57" s="84" t="s">
        <v>181</v>
      </c>
      <c r="BO57" s="84" t="s">
        <v>176</v>
      </c>
      <c r="BP57" s="84" t="s">
        <v>675</v>
      </c>
      <c r="BQ57" s="84" t="s">
        <v>176</v>
      </c>
      <c r="BR57" s="84" t="s">
        <v>676</v>
      </c>
      <c r="BS57" s="92" t="s">
        <v>537</v>
      </c>
      <c r="BT57" s="84" t="s">
        <v>176</v>
      </c>
      <c r="BU57" s="84" t="s">
        <v>677</v>
      </c>
      <c r="BV57" s="84" t="s">
        <v>1163</v>
      </c>
      <c r="BW57" s="84" t="s">
        <v>147</v>
      </c>
      <c r="BX57" s="84" t="s">
        <v>148</v>
      </c>
      <c r="BY57" s="84" t="s">
        <v>431</v>
      </c>
      <c r="BZ57" s="84" t="s">
        <v>431</v>
      </c>
      <c r="CA57" s="84" t="s">
        <v>1154</v>
      </c>
      <c r="CB57" s="84" t="s">
        <v>171</v>
      </c>
      <c r="CC57" s="84" t="s">
        <v>1154</v>
      </c>
      <c r="CD57" s="84" t="s">
        <v>152</v>
      </c>
      <c r="CE57" s="84" t="s">
        <v>153</v>
      </c>
      <c r="CF57" s="84" t="s">
        <v>154</v>
      </c>
      <c r="CG57" s="84" t="s">
        <v>431</v>
      </c>
      <c r="CH57" s="84" t="s">
        <v>431</v>
      </c>
      <c r="CI57" s="84" t="s">
        <v>431</v>
      </c>
      <c r="CJ57" s="84" t="s">
        <v>431</v>
      </c>
    </row>
    <row r="58" spans="1:88" ht="49.5" customHeight="1" x14ac:dyDescent="0.3">
      <c r="A58" s="15">
        <v>54</v>
      </c>
      <c r="B58" s="15">
        <v>1996</v>
      </c>
      <c r="C58" s="84" t="s">
        <v>172</v>
      </c>
      <c r="D58" s="84" t="s">
        <v>1123</v>
      </c>
      <c r="E58" s="84" t="s">
        <v>258</v>
      </c>
      <c r="F58" s="84" t="s">
        <v>678</v>
      </c>
      <c r="G58" s="84" t="s">
        <v>161</v>
      </c>
      <c r="H58" s="84">
        <v>2017</v>
      </c>
      <c r="I58" s="84">
        <v>4</v>
      </c>
      <c r="J58" s="90" t="s">
        <v>431</v>
      </c>
      <c r="K58" s="90" t="s">
        <v>431</v>
      </c>
      <c r="L58" s="90" t="s">
        <v>431</v>
      </c>
      <c r="M58" s="84" t="s">
        <v>1134</v>
      </c>
      <c r="N58" s="90" t="s">
        <v>431</v>
      </c>
      <c r="O58" s="91" t="s">
        <v>1167</v>
      </c>
      <c r="P58" s="84" t="s">
        <v>176</v>
      </c>
      <c r="Q58" s="84" t="s">
        <v>431</v>
      </c>
      <c r="R58" s="84" t="s">
        <v>431</v>
      </c>
      <c r="S58" s="84" t="s">
        <v>431</v>
      </c>
      <c r="T58" s="84" t="s">
        <v>431</v>
      </c>
      <c r="U58" s="84" t="s">
        <v>431</v>
      </c>
      <c r="V58" s="84" t="s">
        <v>104</v>
      </c>
      <c r="W58" s="84" t="s">
        <v>431</v>
      </c>
      <c r="X58" s="84" t="s">
        <v>107</v>
      </c>
      <c r="Y58" s="84" t="s">
        <v>431</v>
      </c>
      <c r="Z58" s="84" t="s">
        <v>431</v>
      </c>
      <c r="AA58" s="84" t="s">
        <v>431</v>
      </c>
      <c r="AB58" s="84" t="s">
        <v>431</v>
      </c>
      <c r="AC58" s="84" t="s">
        <v>113</v>
      </c>
      <c r="AD58" s="84" t="s">
        <v>431</v>
      </c>
      <c r="AE58" s="84" t="s">
        <v>431</v>
      </c>
      <c r="AF58" s="84" t="s">
        <v>116</v>
      </c>
      <c r="AG58" s="84" t="s">
        <v>117</v>
      </c>
      <c r="AH58" s="84" t="s">
        <v>431</v>
      </c>
      <c r="AI58" s="84" t="s">
        <v>431</v>
      </c>
      <c r="AJ58" s="84" t="s">
        <v>431</v>
      </c>
      <c r="AK58" s="84" t="s">
        <v>431</v>
      </c>
      <c r="AL58" s="84" t="s">
        <v>431</v>
      </c>
      <c r="AM58" s="84" t="s">
        <v>431</v>
      </c>
      <c r="AN58" s="84" t="s">
        <v>431</v>
      </c>
      <c r="AO58" s="84" t="s">
        <v>125</v>
      </c>
      <c r="AP58" s="84" t="s">
        <v>431</v>
      </c>
      <c r="AQ58" s="84" t="s">
        <v>431</v>
      </c>
      <c r="AR58" s="84" t="s">
        <v>431</v>
      </c>
      <c r="AS58" s="84" t="s">
        <v>431</v>
      </c>
      <c r="AT58" s="84" t="s">
        <v>1200</v>
      </c>
      <c r="AU58" s="84" t="s">
        <v>101</v>
      </c>
      <c r="AV58" s="84" t="s">
        <v>1205</v>
      </c>
      <c r="AW58" s="84" t="s">
        <v>914</v>
      </c>
      <c r="AX58" s="84" t="s">
        <v>431</v>
      </c>
      <c r="AY58" s="84" t="s">
        <v>431</v>
      </c>
      <c r="AZ58" s="84" t="s">
        <v>1238</v>
      </c>
      <c r="BA58" s="84" t="s">
        <v>431</v>
      </c>
      <c r="BB58" s="84" t="s">
        <v>431</v>
      </c>
      <c r="BC58" s="84" t="s">
        <v>165</v>
      </c>
      <c r="BD58" s="84" t="s">
        <v>1269</v>
      </c>
      <c r="BE58" s="84" t="s">
        <v>134</v>
      </c>
      <c r="BF58" s="84" t="s">
        <v>431</v>
      </c>
      <c r="BG58" s="84" t="s">
        <v>136</v>
      </c>
      <c r="BH58" s="84" t="s">
        <v>431</v>
      </c>
      <c r="BI58" s="84" t="s">
        <v>138</v>
      </c>
      <c r="BJ58" s="84" t="s">
        <v>431</v>
      </c>
      <c r="BK58" s="84" t="s">
        <v>1154</v>
      </c>
      <c r="BL58" s="84" t="s">
        <v>1154</v>
      </c>
      <c r="BM58" s="84" t="s">
        <v>181</v>
      </c>
      <c r="BN58" s="84" t="s">
        <v>181</v>
      </c>
      <c r="BO58" s="84" t="s">
        <v>165</v>
      </c>
      <c r="BP58" s="84" t="s">
        <v>684</v>
      </c>
      <c r="BQ58" s="84" t="s">
        <v>176</v>
      </c>
      <c r="BR58" s="84" t="s">
        <v>685</v>
      </c>
      <c r="BS58" s="92" t="s">
        <v>537</v>
      </c>
      <c r="BT58" s="84" t="s">
        <v>165</v>
      </c>
      <c r="BU58" s="84" t="s">
        <v>686</v>
      </c>
      <c r="BV58" s="84" t="s">
        <v>1163</v>
      </c>
      <c r="BW58" s="84" t="s">
        <v>147</v>
      </c>
      <c r="BX58" s="84" t="s">
        <v>431</v>
      </c>
      <c r="BY58" s="84" t="s">
        <v>431</v>
      </c>
      <c r="BZ58" s="84" t="s">
        <v>431</v>
      </c>
      <c r="CA58" s="84" t="s">
        <v>211</v>
      </c>
      <c r="CB58" s="84" t="s">
        <v>1154</v>
      </c>
      <c r="CC58" s="84" t="s">
        <v>1154</v>
      </c>
      <c r="CD58" s="84" t="s">
        <v>152</v>
      </c>
      <c r="CE58" s="84" t="s">
        <v>153</v>
      </c>
      <c r="CF58" s="84" t="s">
        <v>431</v>
      </c>
      <c r="CG58" s="84" t="s">
        <v>155</v>
      </c>
      <c r="CH58" s="84" t="s">
        <v>431</v>
      </c>
      <c r="CI58" s="84" t="s">
        <v>431</v>
      </c>
      <c r="CJ58" s="84" t="s">
        <v>431</v>
      </c>
    </row>
    <row r="59" spans="1:88" ht="48" customHeight="1" x14ac:dyDescent="0.3">
      <c r="A59" s="15">
        <v>55</v>
      </c>
      <c r="B59" s="15">
        <v>1993</v>
      </c>
      <c r="C59" s="84" t="s">
        <v>172</v>
      </c>
      <c r="D59" s="84" t="s">
        <v>687</v>
      </c>
      <c r="E59" s="84" t="s">
        <v>258</v>
      </c>
      <c r="F59" s="84" t="s">
        <v>688</v>
      </c>
      <c r="G59" s="84" t="s">
        <v>161</v>
      </c>
      <c r="H59" s="84">
        <v>2017</v>
      </c>
      <c r="I59" s="84">
        <v>4</v>
      </c>
      <c r="J59" s="90" t="s">
        <v>431</v>
      </c>
      <c r="K59" s="90" t="s">
        <v>431</v>
      </c>
      <c r="L59" s="90" t="s">
        <v>431</v>
      </c>
      <c r="M59" s="84" t="s">
        <v>1134</v>
      </c>
      <c r="N59" s="90" t="s">
        <v>431</v>
      </c>
      <c r="O59" s="91" t="s">
        <v>1167</v>
      </c>
      <c r="P59" s="84" t="s">
        <v>165</v>
      </c>
      <c r="Q59" s="84" t="s">
        <v>1154</v>
      </c>
      <c r="R59" s="84" t="s">
        <v>431</v>
      </c>
      <c r="S59" s="84" t="s">
        <v>101</v>
      </c>
      <c r="T59" s="84" t="s">
        <v>431</v>
      </c>
      <c r="U59" s="84" t="s">
        <v>431</v>
      </c>
      <c r="V59" s="84" t="s">
        <v>431</v>
      </c>
      <c r="W59" s="84" t="s">
        <v>431</v>
      </c>
      <c r="X59" s="84" t="s">
        <v>431</v>
      </c>
      <c r="Y59" s="84" t="s">
        <v>108</v>
      </c>
      <c r="Z59" s="84" t="s">
        <v>431</v>
      </c>
      <c r="AA59" s="84" t="s">
        <v>110</v>
      </c>
      <c r="AB59" s="84" t="s">
        <v>1176</v>
      </c>
      <c r="AC59" s="84" t="s">
        <v>113</v>
      </c>
      <c r="AD59" s="84" t="s">
        <v>431</v>
      </c>
      <c r="AE59" s="84" t="s">
        <v>431</v>
      </c>
      <c r="AF59" s="84" t="s">
        <v>431</v>
      </c>
      <c r="AG59" s="84" t="s">
        <v>431</v>
      </c>
      <c r="AH59" s="84" t="s">
        <v>431</v>
      </c>
      <c r="AI59" s="84" t="s">
        <v>119</v>
      </c>
      <c r="AJ59" s="84" t="s">
        <v>431</v>
      </c>
      <c r="AK59" s="84" t="s">
        <v>431</v>
      </c>
      <c r="AL59" s="84" t="s">
        <v>431</v>
      </c>
      <c r="AM59" s="84" t="s">
        <v>431</v>
      </c>
      <c r="AN59" s="84" t="s">
        <v>431</v>
      </c>
      <c r="AO59" s="84" t="s">
        <v>431</v>
      </c>
      <c r="AP59" s="84" t="s">
        <v>431</v>
      </c>
      <c r="AQ59" s="84" t="s">
        <v>127</v>
      </c>
      <c r="AR59" s="84" t="s">
        <v>431</v>
      </c>
      <c r="AS59" s="84" t="s">
        <v>431</v>
      </c>
      <c r="AT59" s="84" t="s">
        <v>337</v>
      </c>
      <c r="AU59" s="84" t="s">
        <v>1214</v>
      </c>
      <c r="AV59" s="84" t="s">
        <v>1189</v>
      </c>
      <c r="AW59" s="84" t="s">
        <v>692</v>
      </c>
      <c r="AX59" s="84" t="s">
        <v>431</v>
      </c>
      <c r="AY59" s="84" t="s">
        <v>431</v>
      </c>
      <c r="AZ59" s="84" t="s">
        <v>693</v>
      </c>
      <c r="BA59" s="84" t="s">
        <v>431</v>
      </c>
      <c r="BB59" s="84" t="s">
        <v>431</v>
      </c>
      <c r="BC59" s="84" t="s">
        <v>165</v>
      </c>
      <c r="BD59" s="84" t="s">
        <v>1274</v>
      </c>
      <c r="BE59" s="84" t="s">
        <v>134</v>
      </c>
      <c r="BF59" s="84" t="s">
        <v>431</v>
      </c>
      <c r="BG59" s="84" t="s">
        <v>431</v>
      </c>
      <c r="BH59" s="84" t="s">
        <v>431</v>
      </c>
      <c r="BI59" s="84" t="s">
        <v>431</v>
      </c>
      <c r="BJ59" s="84" t="s">
        <v>431</v>
      </c>
      <c r="BK59" s="84" t="s">
        <v>1154</v>
      </c>
      <c r="BL59" s="84" t="s">
        <v>1154</v>
      </c>
      <c r="BM59" s="84" t="s">
        <v>181</v>
      </c>
      <c r="BN59" s="84" t="s">
        <v>181</v>
      </c>
      <c r="BO59" s="84" t="s">
        <v>165</v>
      </c>
      <c r="BP59" s="84" t="s">
        <v>695</v>
      </c>
      <c r="BQ59" s="84" t="s">
        <v>176</v>
      </c>
      <c r="BR59" s="84" t="s">
        <v>696</v>
      </c>
      <c r="BS59" s="92" t="s">
        <v>1283</v>
      </c>
      <c r="BT59" s="84" t="s">
        <v>165</v>
      </c>
      <c r="BU59" s="84" t="s">
        <v>698</v>
      </c>
      <c r="BV59" s="84" t="s">
        <v>1163</v>
      </c>
      <c r="BW59" s="84" t="s">
        <v>147</v>
      </c>
      <c r="BX59" s="84" t="s">
        <v>148</v>
      </c>
      <c r="BY59" s="84" t="s">
        <v>431</v>
      </c>
      <c r="BZ59" s="84" t="s">
        <v>431</v>
      </c>
      <c r="CA59" s="84" t="s">
        <v>1154</v>
      </c>
      <c r="CB59" s="84" t="s">
        <v>1154</v>
      </c>
      <c r="CC59" s="84" t="s">
        <v>151</v>
      </c>
      <c r="CD59" s="84" t="s">
        <v>152</v>
      </c>
      <c r="CE59" s="84" t="s">
        <v>431</v>
      </c>
      <c r="CF59" s="84" t="s">
        <v>431</v>
      </c>
      <c r="CG59" s="84" t="s">
        <v>431</v>
      </c>
      <c r="CH59" s="84" t="s">
        <v>431</v>
      </c>
      <c r="CI59" s="84" t="s">
        <v>431</v>
      </c>
      <c r="CJ59" s="84" t="s">
        <v>431</v>
      </c>
    </row>
    <row r="60" spans="1:88" ht="51" customHeight="1" x14ac:dyDescent="0.3">
      <c r="A60" s="15">
        <v>56</v>
      </c>
      <c r="B60" s="15">
        <v>1999</v>
      </c>
      <c r="C60" s="84" t="s">
        <v>157</v>
      </c>
      <c r="D60" s="90" t="s">
        <v>699</v>
      </c>
      <c r="E60" s="84" t="s">
        <v>159</v>
      </c>
      <c r="F60" s="84" t="s">
        <v>700</v>
      </c>
      <c r="G60" s="84" t="s">
        <v>200</v>
      </c>
      <c r="H60" s="84">
        <v>2017</v>
      </c>
      <c r="I60" s="84">
        <v>4</v>
      </c>
      <c r="J60" s="84" t="s">
        <v>90</v>
      </c>
      <c r="K60" s="90" t="s">
        <v>431</v>
      </c>
      <c r="L60" s="90" t="s">
        <v>431</v>
      </c>
      <c r="M60" s="90" t="s">
        <v>431</v>
      </c>
      <c r="N60" s="84" t="s">
        <v>94</v>
      </c>
      <c r="O60" s="91" t="s">
        <v>1177</v>
      </c>
      <c r="P60" s="84" t="s">
        <v>165</v>
      </c>
      <c r="Q60" s="84" t="s">
        <v>1154</v>
      </c>
      <c r="R60" s="84" t="s">
        <v>431</v>
      </c>
      <c r="S60" s="84" t="s">
        <v>431</v>
      </c>
      <c r="T60" s="84" t="s">
        <v>102</v>
      </c>
      <c r="U60" s="84" t="s">
        <v>431</v>
      </c>
      <c r="V60" s="84" t="s">
        <v>431</v>
      </c>
      <c r="W60" s="84" t="s">
        <v>105</v>
      </c>
      <c r="X60" s="84" t="s">
        <v>107</v>
      </c>
      <c r="Y60" s="84" t="s">
        <v>108</v>
      </c>
      <c r="Z60" s="84" t="s">
        <v>431</v>
      </c>
      <c r="AA60" s="84" t="s">
        <v>431</v>
      </c>
      <c r="AB60" s="84" t="s">
        <v>431</v>
      </c>
      <c r="AC60" s="84" t="s">
        <v>431</v>
      </c>
      <c r="AD60" s="84" t="s">
        <v>114</v>
      </c>
      <c r="AE60" s="84" t="s">
        <v>431</v>
      </c>
      <c r="AF60" s="84" t="s">
        <v>116</v>
      </c>
      <c r="AG60" s="84" t="s">
        <v>431</v>
      </c>
      <c r="AH60" s="84" t="s">
        <v>118</v>
      </c>
      <c r="AI60" s="84" t="s">
        <v>119</v>
      </c>
      <c r="AJ60" s="84" t="s">
        <v>120</v>
      </c>
      <c r="AK60" s="84" t="s">
        <v>431</v>
      </c>
      <c r="AL60" s="84" t="s">
        <v>431</v>
      </c>
      <c r="AM60" s="84" t="s">
        <v>431</v>
      </c>
      <c r="AN60" s="84" t="s">
        <v>431</v>
      </c>
      <c r="AO60" s="84" t="s">
        <v>431</v>
      </c>
      <c r="AP60" s="84" t="s">
        <v>126</v>
      </c>
      <c r="AQ60" s="84" t="s">
        <v>127</v>
      </c>
      <c r="AR60" s="84" t="s">
        <v>431</v>
      </c>
      <c r="AS60" s="84" t="s">
        <v>431</v>
      </c>
      <c r="AT60" s="84" t="s">
        <v>1214</v>
      </c>
      <c r="AU60" s="84" t="s">
        <v>1200</v>
      </c>
      <c r="AV60" s="84" t="s">
        <v>337</v>
      </c>
      <c r="AW60" s="84" t="s">
        <v>1230</v>
      </c>
      <c r="AX60" s="84" t="s">
        <v>431</v>
      </c>
      <c r="AY60" s="84" t="s">
        <v>431</v>
      </c>
      <c r="AZ60" s="84" t="s">
        <v>1246</v>
      </c>
      <c r="BA60" s="84" t="s">
        <v>1235</v>
      </c>
      <c r="BB60" s="84" t="s">
        <v>1237</v>
      </c>
      <c r="BC60" s="84" t="s">
        <v>165</v>
      </c>
      <c r="BD60" s="84" t="s">
        <v>431</v>
      </c>
      <c r="BE60" s="84" t="s">
        <v>431</v>
      </c>
      <c r="BF60" s="84" t="s">
        <v>135</v>
      </c>
      <c r="BG60" s="84" t="s">
        <v>136</v>
      </c>
      <c r="BH60" s="84" t="s">
        <v>137</v>
      </c>
      <c r="BI60" s="84" t="s">
        <v>138</v>
      </c>
      <c r="BJ60" s="84" t="s">
        <v>139</v>
      </c>
      <c r="BK60" s="84" t="s">
        <v>1154</v>
      </c>
      <c r="BL60" s="84" t="s">
        <v>1154</v>
      </c>
      <c r="BM60" s="84" t="s">
        <v>246</v>
      </c>
      <c r="BN60" s="84" t="s">
        <v>169</v>
      </c>
      <c r="BO60" s="84" t="s">
        <v>176</v>
      </c>
      <c r="BP60" s="84" t="s">
        <v>705</v>
      </c>
      <c r="BQ60" s="84" t="s">
        <v>176</v>
      </c>
      <c r="BR60" s="84" t="s">
        <v>706</v>
      </c>
      <c r="BS60" s="92" t="s">
        <v>1280</v>
      </c>
      <c r="BT60" s="84" t="s">
        <v>165</v>
      </c>
      <c r="BU60" s="84" t="s">
        <v>708</v>
      </c>
      <c r="BV60" s="84" t="s">
        <v>1163</v>
      </c>
      <c r="BW60" s="84" t="s">
        <v>431</v>
      </c>
      <c r="BX60" s="84" t="s">
        <v>148</v>
      </c>
      <c r="BY60" s="84" t="s">
        <v>431</v>
      </c>
      <c r="BZ60" s="84" t="s">
        <v>431</v>
      </c>
      <c r="CA60" s="84" t="s">
        <v>211</v>
      </c>
      <c r="CB60" s="84" t="s">
        <v>1154</v>
      </c>
      <c r="CC60" s="84" t="s">
        <v>1154</v>
      </c>
      <c r="CD60" s="84" t="s">
        <v>152</v>
      </c>
      <c r="CE60" s="84" t="s">
        <v>153</v>
      </c>
      <c r="CF60" s="84" t="s">
        <v>154</v>
      </c>
      <c r="CG60" s="84" t="s">
        <v>431</v>
      </c>
      <c r="CH60" s="84" t="s">
        <v>431</v>
      </c>
      <c r="CI60" s="84" t="s">
        <v>431</v>
      </c>
      <c r="CJ60" s="84" t="s">
        <v>431</v>
      </c>
    </row>
    <row r="61" spans="1:88" s="35" customFormat="1" ht="51" customHeight="1" x14ac:dyDescent="0.3">
      <c r="A61" s="36">
        <v>57</v>
      </c>
      <c r="B61" s="36">
        <v>1997</v>
      </c>
      <c r="C61" s="88" t="s">
        <v>157</v>
      </c>
      <c r="D61" s="88" t="s">
        <v>1123</v>
      </c>
      <c r="E61" s="88" t="s">
        <v>159</v>
      </c>
      <c r="F61" s="88" t="s">
        <v>709</v>
      </c>
      <c r="G61" s="88" t="s">
        <v>161</v>
      </c>
      <c r="H61" s="88">
        <v>2016</v>
      </c>
      <c r="I61" s="88">
        <v>6</v>
      </c>
      <c r="J61" s="90" t="s">
        <v>431</v>
      </c>
      <c r="K61" s="90" t="s">
        <v>431</v>
      </c>
      <c r="L61" s="90" t="s">
        <v>431</v>
      </c>
      <c r="M61" s="90" t="s">
        <v>431</v>
      </c>
      <c r="N61" s="88" t="s">
        <v>94</v>
      </c>
      <c r="O61" s="91" t="s">
        <v>1172</v>
      </c>
      <c r="P61" s="88" t="s">
        <v>176</v>
      </c>
      <c r="Q61" s="88" t="s">
        <v>431</v>
      </c>
      <c r="R61" s="84" t="s">
        <v>100</v>
      </c>
      <c r="S61" s="84" t="s">
        <v>101</v>
      </c>
      <c r="T61" s="84" t="s">
        <v>431</v>
      </c>
      <c r="U61" s="84" t="s">
        <v>431</v>
      </c>
      <c r="V61" s="84" t="s">
        <v>431</v>
      </c>
      <c r="W61" s="84" t="s">
        <v>431</v>
      </c>
      <c r="X61" s="84" t="s">
        <v>107</v>
      </c>
      <c r="Y61" s="84" t="s">
        <v>431</v>
      </c>
      <c r="Z61" s="84" t="s">
        <v>431</v>
      </c>
      <c r="AA61" s="84" t="s">
        <v>431</v>
      </c>
      <c r="AB61" s="84" t="s">
        <v>431</v>
      </c>
      <c r="AC61" s="84" t="s">
        <v>431</v>
      </c>
      <c r="AD61" s="84" t="s">
        <v>114</v>
      </c>
      <c r="AE61" s="84" t="s">
        <v>431</v>
      </c>
      <c r="AF61" s="84" t="s">
        <v>116</v>
      </c>
      <c r="AG61" s="84" t="s">
        <v>431</v>
      </c>
      <c r="AH61" s="84" t="s">
        <v>118</v>
      </c>
      <c r="AI61" s="84" t="s">
        <v>119</v>
      </c>
      <c r="AJ61" s="84" t="s">
        <v>431</v>
      </c>
      <c r="AK61" s="84" t="s">
        <v>431</v>
      </c>
      <c r="AL61" s="84" t="s">
        <v>122</v>
      </c>
      <c r="AM61" s="84" t="s">
        <v>431</v>
      </c>
      <c r="AN61" s="84" t="s">
        <v>431</v>
      </c>
      <c r="AO61" s="84" t="s">
        <v>125</v>
      </c>
      <c r="AP61" s="84" t="s">
        <v>431</v>
      </c>
      <c r="AQ61" s="84" t="s">
        <v>431</v>
      </c>
      <c r="AR61" s="84" t="s">
        <v>431</v>
      </c>
      <c r="AS61" s="84" t="s">
        <v>431</v>
      </c>
      <c r="AT61" s="84" t="s">
        <v>1205</v>
      </c>
      <c r="AU61" s="84" t="s">
        <v>1201</v>
      </c>
      <c r="AV61" s="84" t="s">
        <v>1192</v>
      </c>
      <c r="AW61" s="84" t="s">
        <v>1219</v>
      </c>
      <c r="AX61" s="84" t="s">
        <v>431</v>
      </c>
      <c r="AY61" s="84" t="s">
        <v>431</v>
      </c>
      <c r="AZ61" s="84" t="s">
        <v>1237</v>
      </c>
      <c r="BA61" s="84" t="s">
        <v>1251</v>
      </c>
      <c r="BB61" s="84" t="s">
        <v>431</v>
      </c>
      <c r="BC61" s="88" t="s">
        <v>165</v>
      </c>
      <c r="BD61" s="84" t="s">
        <v>1275</v>
      </c>
      <c r="BE61" s="84" t="s">
        <v>431</v>
      </c>
      <c r="BF61" s="84" t="s">
        <v>431</v>
      </c>
      <c r="BG61" s="84" t="s">
        <v>136</v>
      </c>
      <c r="BH61" s="84" t="s">
        <v>137</v>
      </c>
      <c r="BI61" s="84" t="s">
        <v>138</v>
      </c>
      <c r="BJ61" s="84" t="s">
        <v>431</v>
      </c>
      <c r="BK61" s="84" t="s">
        <v>1154</v>
      </c>
      <c r="BL61" s="84" t="s">
        <v>1154</v>
      </c>
      <c r="BM61" s="88" t="s">
        <v>169</v>
      </c>
      <c r="BN61" s="88" t="s">
        <v>169</v>
      </c>
      <c r="BO61" s="88" t="s">
        <v>165</v>
      </c>
      <c r="BP61" s="88" t="s">
        <v>715</v>
      </c>
      <c r="BQ61" s="88" t="s">
        <v>165</v>
      </c>
      <c r="BR61" s="88" t="s">
        <v>716</v>
      </c>
      <c r="BS61" s="92" t="s">
        <v>1280</v>
      </c>
      <c r="BT61" s="88" t="s">
        <v>165</v>
      </c>
      <c r="BU61" s="88" t="s">
        <v>718</v>
      </c>
      <c r="BV61" s="84" t="s">
        <v>1163</v>
      </c>
      <c r="BW61" s="84" t="s">
        <v>431</v>
      </c>
      <c r="BX61" s="84" t="s">
        <v>148</v>
      </c>
      <c r="BY61" s="84" t="s">
        <v>431</v>
      </c>
      <c r="BZ61" s="84" t="s">
        <v>431</v>
      </c>
      <c r="CA61" s="84" t="s">
        <v>1154</v>
      </c>
      <c r="CB61" s="84" t="s">
        <v>1154</v>
      </c>
      <c r="CC61" s="84" t="s">
        <v>151</v>
      </c>
      <c r="CD61" s="84" t="s">
        <v>152</v>
      </c>
      <c r="CE61" s="84" t="s">
        <v>153</v>
      </c>
      <c r="CF61" s="84" t="s">
        <v>431</v>
      </c>
      <c r="CG61" s="84" t="s">
        <v>431</v>
      </c>
      <c r="CH61" s="84" t="s">
        <v>431</v>
      </c>
      <c r="CI61" s="84" t="s">
        <v>431</v>
      </c>
      <c r="CJ61" s="84" t="s">
        <v>431</v>
      </c>
    </row>
    <row r="62" spans="1:88" ht="49.5" customHeight="1" x14ac:dyDescent="0.3">
      <c r="A62" s="15">
        <v>58</v>
      </c>
      <c r="B62" s="15">
        <v>1995</v>
      </c>
      <c r="C62" s="84" t="s">
        <v>172</v>
      </c>
      <c r="D62" s="84" t="s">
        <v>1124</v>
      </c>
      <c r="E62" s="84" t="s">
        <v>258</v>
      </c>
      <c r="F62" s="84" t="s">
        <v>720</v>
      </c>
      <c r="G62" s="84" t="s">
        <v>161</v>
      </c>
      <c r="H62" s="84">
        <v>2017</v>
      </c>
      <c r="I62" s="84">
        <v>4</v>
      </c>
      <c r="J62" s="90" t="s">
        <v>431</v>
      </c>
      <c r="K62" s="90" t="s">
        <v>431</v>
      </c>
      <c r="L62" s="90" t="s">
        <v>431</v>
      </c>
      <c r="M62" s="90" t="s">
        <v>431</v>
      </c>
      <c r="N62" s="84" t="s">
        <v>94</v>
      </c>
      <c r="O62" s="91" t="s">
        <v>1176</v>
      </c>
      <c r="P62" s="84" t="s">
        <v>176</v>
      </c>
      <c r="Q62" s="84" t="s">
        <v>1158</v>
      </c>
      <c r="R62" s="84" t="s">
        <v>100</v>
      </c>
      <c r="S62" s="84" t="s">
        <v>101</v>
      </c>
      <c r="T62" s="84" t="s">
        <v>431</v>
      </c>
      <c r="U62" s="84" t="s">
        <v>431</v>
      </c>
      <c r="V62" s="84" t="s">
        <v>431</v>
      </c>
      <c r="W62" s="84" t="s">
        <v>431</v>
      </c>
      <c r="X62" s="84" t="s">
        <v>107</v>
      </c>
      <c r="Y62" s="84" t="s">
        <v>431</v>
      </c>
      <c r="Z62" s="84" t="s">
        <v>431</v>
      </c>
      <c r="AA62" s="84" t="s">
        <v>110</v>
      </c>
      <c r="AB62" s="84" t="s">
        <v>1167</v>
      </c>
      <c r="AC62" s="84" t="s">
        <v>113</v>
      </c>
      <c r="AD62" s="84" t="s">
        <v>114</v>
      </c>
      <c r="AE62" s="84" t="s">
        <v>431</v>
      </c>
      <c r="AF62" s="84" t="s">
        <v>431</v>
      </c>
      <c r="AG62" s="84" t="s">
        <v>431</v>
      </c>
      <c r="AH62" s="84" t="s">
        <v>431</v>
      </c>
      <c r="AI62" s="84" t="s">
        <v>431</v>
      </c>
      <c r="AJ62" s="84" t="s">
        <v>431</v>
      </c>
      <c r="AK62" s="84" t="s">
        <v>121</v>
      </c>
      <c r="AL62" s="84" t="s">
        <v>431</v>
      </c>
      <c r="AM62" s="84" t="s">
        <v>123</v>
      </c>
      <c r="AN62" s="84" t="s">
        <v>431</v>
      </c>
      <c r="AO62" s="84" t="s">
        <v>125</v>
      </c>
      <c r="AP62" s="84" t="s">
        <v>431</v>
      </c>
      <c r="AQ62" s="84" t="s">
        <v>431</v>
      </c>
      <c r="AR62" s="84" t="s">
        <v>431</v>
      </c>
      <c r="AS62" s="84" t="s">
        <v>431</v>
      </c>
      <c r="AT62" s="84" t="s">
        <v>1205</v>
      </c>
      <c r="AU62" s="84" t="s">
        <v>1203</v>
      </c>
      <c r="AV62" s="90" t="s">
        <v>431</v>
      </c>
      <c r="AW62" s="84" t="s">
        <v>1232</v>
      </c>
      <c r="AX62" s="84" t="s">
        <v>1230</v>
      </c>
      <c r="AY62" s="84" t="s">
        <v>431</v>
      </c>
      <c r="AZ62" s="84" t="s">
        <v>1238</v>
      </c>
      <c r="BA62" s="84" t="s">
        <v>1237</v>
      </c>
      <c r="BB62" s="84" t="s">
        <v>431</v>
      </c>
      <c r="BC62" s="84" t="s">
        <v>165</v>
      </c>
      <c r="BD62" s="84" t="s">
        <v>328</v>
      </c>
      <c r="BE62" s="84" t="s">
        <v>134</v>
      </c>
      <c r="BF62" s="84" t="s">
        <v>431</v>
      </c>
      <c r="BG62" s="84" t="s">
        <v>431</v>
      </c>
      <c r="BH62" s="84" t="s">
        <v>431</v>
      </c>
      <c r="BI62" s="84" t="s">
        <v>138</v>
      </c>
      <c r="BJ62" s="84" t="s">
        <v>431</v>
      </c>
      <c r="BK62" s="84" t="s">
        <v>1154</v>
      </c>
      <c r="BL62" s="84" t="s">
        <v>1154</v>
      </c>
      <c r="BM62" s="84" t="s">
        <v>181</v>
      </c>
      <c r="BN62" s="84" t="s">
        <v>169</v>
      </c>
      <c r="BO62" s="84" t="s">
        <v>176</v>
      </c>
      <c r="BP62" s="84" t="s">
        <v>728</v>
      </c>
      <c r="BQ62" s="84" t="s">
        <v>176</v>
      </c>
      <c r="BR62" s="84" t="s">
        <v>729</v>
      </c>
      <c r="BS62" s="92" t="s">
        <v>1282</v>
      </c>
      <c r="BT62" s="84" t="s">
        <v>176</v>
      </c>
      <c r="BU62" s="84" t="s">
        <v>731</v>
      </c>
      <c r="BV62" s="84" t="s">
        <v>1163</v>
      </c>
      <c r="BW62" s="84" t="s">
        <v>147</v>
      </c>
      <c r="BX62" s="84" t="s">
        <v>431</v>
      </c>
      <c r="BY62" s="84" t="s">
        <v>431</v>
      </c>
      <c r="BZ62" s="84" t="s">
        <v>431</v>
      </c>
      <c r="CA62" s="84" t="s">
        <v>1154</v>
      </c>
      <c r="CB62" s="84" t="s">
        <v>171</v>
      </c>
      <c r="CC62" s="84" t="s">
        <v>1154</v>
      </c>
      <c r="CD62" s="84" t="s">
        <v>152</v>
      </c>
      <c r="CE62" s="84" t="s">
        <v>153</v>
      </c>
      <c r="CF62" s="84" t="s">
        <v>154</v>
      </c>
      <c r="CG62" s="84" t="s">
        <v>431</v>
      </c>
      <c r="CH62" s="84" t="s">
        <v>431</v>
      </c>
      <c r="CI62" s="84" t="s">
        <v>431</v>
      </c>
      <c r="CJ62" s="84" t="s">
        <v>431</v>
      </c>
    </row>
    <row r="63" spans="1:88" s="35" customFormat="1" ht="46.5" customHeight="1" x14ac:dyDescent="0.3">
      <c r="A63" s="36">
        <v>59</v>
      </c>
      <c r="B63" s="36">
        <v>2000</v>
      </c>
      <c r="C63" s="88" t="s">
        <v>157</v>
      </c>
      <c r="D63" s="88" t="s">
        <v>687</v>
      </c>
      <c r="E63" s="88" t="s">
        <v>159</v>
      </c>
      <c r="F63" s="88" t="s">
        <v>412</v>
      </c>
      <c r="G63" s="88" t="s">
        <v>161</v>
      </c>
      <c r="H63" s="88">
        <v>2016</v>
      </c>
      <c r="I63" s="88">
        <v>6</v>
      </c>
      <c r="J63" s="90" t="s">
        <v>431</v>
      </c>
      <c r="K63" s="90" t="s">
        <v>431</v>
      </c>
      <c r="L63" s="90" t="s">
        <v>431</v>
      </c>
      <c r="M63" s="90" t="s">
        <v>431</v>
      </c>
      <c r="N63" s="88" t="s">
        <v>94</v>
      </c>
      <c r="O63" s="91" t="s">
        <v>1177</v>
      </c>
      <c r="P63" s="88" t="s">
        <v>165</v>
      </c>
      <c r="Q63" s="88" t="s">
        <v>1154</v>
      </c>
      <c r="R63" s="84" t="s">
        <v>431</v>
      </c>
      <c r="S63" s="84" t="s">
        <v>431</v>
      </c>
      <c r="T63" s="84" t="s">
        <v>431</v>
      </c>
      <c r="U63" s="84" t="s">
        <v>103</v>
      </c>
      <c r="V63" s="84" t="s">
        <v>431</v>
      </c>
      <c r="W63" s="84" t="s">
        <v>105</v>
      </c>
      <c r="X63" s="84" t="s">
        <v>107</v>
      </c>
      <c r="Y63" s="84" t="s">
        <v>108</v>
      </c>
      <c r="Z63" s="84" t="s">
        <v>431</v>
      </c>
      <c r="AA63" s="84" t="s">
        <v>431</v>
      </c>
      <c r="AB63" s="84" t="s">
        <v>431</v>
      </c>
      <c r="AC63" s="84" t="s">
        <v>113</v>
      </c>
      <c r="AD63" s="84" t="s">
        <v>431</v>
      </c>
      <c r="AE63" s="84" t="s">
        <v>431</v>
      </c>
      <c r="AF63" s="84" t="s">
        <v>431</v>
      </c>
      <c r="AG63" s="84" t="s">
        <v>431</v>
      </c>
      <c r="AH63" s="84" t="s">
        <v>431</v>
      </c>
      <c r="AI63" s="84" t="s">
        <v>431</v>
      </c>
      <c r="AJ63" s="84" t="s">
        <v>431</v>
      </c>
      <c r="AK63" s="84" t="s">
        <v>431</v>
      </c>
      <c r="AL63" s="84" t="s">
        <v>431</v>
      </c>
      <c r="AM63" s="84" t="s">
        <v>123</v>
      </c>
      <c r="AN63" s="84" t="s">
        <v>431</v>
      </c>
      <c r="AO63" s="84" t="s">
        <v>125</v>
      </c>
      <c r="AP63" s="84" t="s">
        <v>431</v>
      </c>
      <c r="AQ63" s="84" t="s">
        <v>127</v>
      </c>
      <c r="AR63" s="84" t="s">
        <v>431</v>
      </c>
      <c r="AS63" s="84" t="s">
        <v>431</v>
      </c>
      <c r="AT63" s="84" t="s">
        <v>1200</v>
      </c>
      <c r="AU63" s="84" t="s">
        <v>1192</v>
      </c>
      <c r="AV63" s="90" t="s">
        <v>431</v>
      </c>
      <c r="AW63" s="84" t="s">
        <v>1231</v>
      </c>
      <c r="AX63" s="84" t="s">
        <v>431</v>
      </c>
      <c r="AY63" s="84" t="s">
        <v>431</v>
      </c>
      <c r="AZ63" s="84" t="s">
        <v>176</v>
      </c>
      <c r="BA63" s="84" t="s">
        <v>431</v>
      </c>
      <c r="BB63" s="84" t="s">
        <v>431</v>
      </c>
      <c r="BC63" s="88" t="s">
        <v>165</v>
      </c>
      <c r="BD63" s="84" t="s">
        <v>315</v>
      </c>
      <c r="BE63" s="84" t="s">
        <v>134</v>
      </c>
      <c r="BF63" s="84" t="s">
        <v>431</v>
      </c>
      <c r="BG63" s="84" t="s">
        <v>136</v>
      </c>
      <c r="BH63" s="84" t="s">
        <v>431</v>
      </c>
      <c r="BI63" s="84" t="s">
        <v>138</v>
      </c>
      <c r="BJ63" s="84" t="s">
        <v>431</v>
      </c>
      <c r="BK63" s="84" t="s">
        <v>1154</v>
      </c>
      <c r="BL63" s="84" t="s">
        <v>1154</v>
      </c>
      <c r="BM63" s="88" t="s">
        <v>169</v>
      </c>
      <c r="BN63" s="88" t="s">
        <v>169</v>
      </c>
      <c r="BO63" s="88" t="s">
        <v>165</v>
      </c>
      <c r="BP63" s="88" t="s">
        <v>736</v>
      </c>
      <c r="BQ63" s="88" t="s">
        <v>176</v>
      </c>
      <c r="BR63" s="88" t="s">
        <v>737</v>
      </c>
      <c r="BS63" s="92" t="s">
        <v>1282</v>
      </c>
      <c r="BT63" s="88" t="s">
        <v>165</v>
      </c>
      <c r="BU63" s="88" t="s">
        <v>739</v>
      </c>
      <c r="BV63" s="84" t="s">
        <v>1163</v>
      </c>
      <c r="BW63" s="84" t="s">
        <v>431</v>
      </c>
      <c r="BX63" s="84" t="s">
        <v>431</v>
      </c>
      <c r="BY63" s="84" t="s">
        <v>431</v>
      </c>
      <c r="BZ63" s="84" t="s">
        <v>431</v>
      </c>
      <c r="CA63" s="84" t="s">
        <v>1154</v>
      </c>
      <c r="CB63" s="84" t="s">
        <v>1154</v>
      </c>
      <c r="CC63" s="84" t="s">
        <v>1154</v>
      </c>
      <c r="CD63" s="84" t="s">
        <v>431</v>
      </c>
      <c r="CE63" s="84" t="s">
        <v>153</v>
      </c>
      <c r="CF63" s="84" t="s">
        <v>154</v>
      </c>
      <c r="CG63" s="84" t="s">
        <v>155</v>
      </c>
      <c r="CH63" s="84" t="s">
        <v>431</v>
      </c>
      <c r="CI63" s="84" t="s">
        <v>431</v>
      </c>
      <c r="CJ63" s="84" t="s">
        <v>431</v>
      </c>
    </row>
    <row r="64" spans="1:88" ht="51" customHeight="1" x14ac:dyDescent="0.3">
      <c r="A64" s="15">
        <v>60</v>
      </c>
      <c r="B64" s="15">
        <v>1995</v>
      </c>
      <c r="C64" s="84" t="s">
        <v>157</v>
      </c>
      <c r="D64" s="90" t="s">
        <v>699</v>
      </c>
      <c r="E64" s="84" t="s">
        <v>159</v>
      </c>
      <c r="F64" s="84" t="s">
        <v>740</v>
      </c>
      <c r="G64" s="84" t="s">
        <v>200</v>
      </c>
      <c r="H64" s="84">
        <v>2016</v>
      </c>
      <c r="I64" s="84">
        <v>6</v>
      </c>
      <c r="J64" s="90" t="s">
        <v>431</v>
      </c>
      <c r="K64" s="90" t="s">
        <v>431</v>
      </c>
      <c r="L64" s="90" t="s">
        <v>431</v>
      </c>
      <c r="M64" s="90" t="s">
        <v>431</v>
      </c>
      <c r="N64" s="84" t="s">
        <v>94</v>
      </c>
      <c r="O64" s="91" t="s">
        <v>1177</v>
      </c>
      <c r="P64" s="84" t="s">
        <v>165</v>
      </c>
      <c r="Q64" s="84" t="s">
        <v>1154</v>
      </c>
      <c r="R64" s="84" t="s">
        <v>100</v>
      </c>
      <c r="S64" s="84" t="s">
        <v>431</v>
      </c>
      <c r="T64" s="84" t="s">
        <v>102</v>
      </c>
      <c r="U64" s="84" t="s">
        <v>431</v>
      </c>
      <c r="V64" s="84" t="s">
        <v>431</v>
      </c>
      <c r="W64" s="84" t="s">
        <v>431</v>
      </c>
      <c r="X64" s="84" t="s">
        <v>431</v>
      </c>
      <c r="Y64" s="84" t="s">
        <v>431</v>
      </c>
      <c r="Z64" s="84" t="s">
        <v>431</v>
      </c>
      <c r="AA64" s="84" t="s">
        <v>110</v>
      </c>
      <c r="AB64" s="84" t="s">
        <v>431</v>
      </c>
      <c r="AC64" s="84" t="s">
        <v>113</v>
      </c>
      <c r="AD64" s="84" t="s">
        <v>431</v>
      </c>
      <c r="AE64" s="84" t="s">
        <v>431</v>
      </c>
      <c r="AF64" s="84" t="s">
        <v>431</v>
      </c>
      <c r="AG64" s="84" t="s">
        <v>431</v>
      </c>
      <c r="AH64" s="84" t="s">
        <v>431</v>
      </c>
      <c r="AI64" s="84" t="s">
        <v>431</v>
      </c>
      <c r="AJ64" s="84" t="s">
        <v>431</v>
      </c>
      <c r="AK64" s="84" t="s">
        <v>121</v>
      </c>
      <c r="AL64" s="84" t="s">
        <v>431</v>
      </c>
      <c r="AM64" s="84" t="s">
        <v>431</v>
      </c>
      <c r="AN64" s="84" t="s">
        <v>431</v>
      </c>
      <c r="AO64" s="84" t="s">
        <v>431</v>
      </c>
      <c r="AP64" s="84" t="s">
        <v>431</v>
      </c>
      <c r="AQ64" s="84" t="s">
        <v>431</v>
      </c>
      <c r="AR64" s="84" t="s">
        <v>431</v>
      </c>
      <c r="AS64" s="84" t="s">
        <v>431</v>
      </c>
      <c r="AT64" s="84" t="s">
        <v>1189</v>
      </c>
      <c r="AU64" s="84" t="s">
        <v>1206</v>
      </c>
      <c r="AV64" s="84" t="s">
        <v>1207</v>
      </c>
      <c r="AW64" s="84" t="s">
        <v>1230</v>
      </c>
      <c r="AX64" s="84" t="s">
        <v>1232</v>
      </c>
      <c r="AY64" s="84" t="s">
        <v>1231</v>
      </c>
      <c r="AZ64" s="84" t="s">
        <v>1245</v>
      </c>
      <c r="BA64" s="84" t="s">
        <v>431</v>
      </c>
      <c r="BB64" s="84" t="s">
        <v>431</v>
      </c>
      <c r="BC64" s="84" t="s">
        <v>165</v>
      </c>
      <c r="BD64" s="84" t="s">
        <v>328</v>
      </c>
      <c r="BE64" s="84" t="s">
        <v>134</v>
      </c>
      <c r="BF64" s="84" t="s">
        <v>431</v>
      </c>
      <c r="BG64" s="84" t="s">
        <v>431</v>
      </c>
      <c r="BH64" s="84" t="s">
        <v>431</v>
      </c>
      <c r="BI64" s="84" t="s">
        <v>431</v>
      </c>
      <c r="BJ64" s="84" t="s">
        <v>431</v>
      </c>
      <c r="BK64" s="84" t="s">
        <v>1154</v>
      </c>
      <c r="BL64" s="84" t="s">
        <v>1154</v>
      </c>
      <c r="BM64" s="84" t="s">
        <v>169</v>
      </c>
      <c r="BN64" s="84" t="s">
        <v>169</v>
      </c>
      <c r="BO64" s="84" t="s">
        <v>165</v>
      </c>
      <c r="BP64" s="84" t="s">
        <v>431</v>
      </c>
      <c r="BQ64" s="84" t="s">
        <v>165</v>
      </c>
      <c r="BR64" s="84" t="s">
        <v>431</v>
      </c>
      <c r="BS64" s="92" t="s">
        <v>1280</v>
      </c>
      <c r="BT64" s="84" t="s">
        <v>165</v>
      </c>
      <c r="BU64" s="84" t="s">
        <v>431</v>
      </c>
      <c r="BV64" s="84" t="s">
        <v>1163</v>
      </c>
      <c r="BW64" s="84" t="s">
        <v>431</v>
      </c>
      <c r="BX64" s="84" t="s">
        <v>431</v>
      </c>
      <c r="BY64" s="84" t="s">
        <v>431</v>
      </c>
      <c r="BZ64" s="84" t="s">
        <v>431</v>
      </c>
      <c r="CA64" s="84" t="s">
        <v>1154</v>
      </c>
      <c r="CB64" s="84" t="s">
        <v>1154</v>
      </c>
      <c r="CC64" s="84" t="s">
        <v>151</v>
      </c>
      <c r="CD64" s="84" t="s">
        <v>431</v>
      </c>
      <c r="CE64" s="84" t="s">
        <v>153</v>
      </c>
      <c r="CF64" s="84" t="s">
        <v>154</v>
      </c>
      <c r="CG64" s="84" t="s">
        <v>155</v>
      </c>
      <c r="CH64" s="84" t="s">
        <v>431</v>
      </c>
      <c r="CI64" s="84" t="s">
        <v>431</v>
      </c>
      <c r="CJ64" s="84" t="s">
        <v>431</v>
      </c>
    </row>
    <row r="65" spans="1:88" ht="55.5" customHeight="1" x14ac:dyDescent="0.3">
      <c r="A65" s="15">
        <v>61</v>
      </c>
      <c r="B65" s="15">
        <v>1990</v>
      </c>
      <c r="C65" s="84" t="s">
        <v>157</v>
      </c>
      <c r="D65" s="84" t="s">
        <v>745</v>
      </c>
      <c r="E65" s="84" t="s">
        <v>258</v>
      </c>
      <c r="F65" s="84" t="s">
        <v>746</v>
      </c>
      <c r="G65" s="84" t="s">
        <v>161</v>
      </c>
      <c r="H65" s="84">
        <v>2016</v>
      </c>
      <c r="I65" s="84">
        <v>6</v>
      </c>
      <c r="J65" s="90" t="s">
        <v>431</v>
      </c>
      <c r="K65" s="90" t="s">
        <v>431</v>
      </c>
      <c r="L65" s="90" t="s">
        <v>431</v>
      </c>
      <c r="M65" s="90" t="s">
        <v>431</v>
      </c>
      <c r="N65" s="84" t="s">
        <v>94</v>
      </c>
      <c r="O65" s="91" t="s">
        <v>1170</v>
      </c>
      <c r="P65" s="84" t="s">
        <v>165</v>
      </c>
      <c r="Q65" s="84" t="s">
        <v>1154</v>
      </c>
      <c r="R65" s="84" t="s">
        <v>431</v>
      </c>
      <c r="S65" s="84" t="s">
        <v>431</v>
      </c>
      <c r="T65" s="84" t="s">
        <v>431</v>
      </c>
      <c r="U65" s="84" t="s">
        <v>431</v>
      </c>
      <c r="V65" s="84" t="s">
        <v>431</v>
      </c>
      <c r="W65" s="84" t="s">
        <v>105</v>
      </c>
      <c r="X65" s="84" t="s">
        <v>107</v>
      </c>
      <c r="Y65" s="84" t="s">
        <v>108</v>
      </c>
      <c r="Z65" s="84" t="s">
        <v>109</v>
      </c>
      <c r="AA65" s="84" t="s">
        <v>431</v>
      </c>
      <c r="AB65" s="84" t="s">
        <v>431</v>
      </c>
      <c r="AC65" s="84" t="s">
        <v>431</v>
      </c>
      <c r="AD65" s="84" t="s">
        <v>431</v>
      </c>
      <c r="AE65" s="84" t="s">
        <v>115</v>
      </c>
      <c r="AF65" s="84" t="s">
        <v>431</v>
      </c>
      <c r="AG65" s="84" t="s">
        <v>431</v>
      </c>
      <c r="AH65" s="84" t="s">
        <v>431</v>
      </c>
      <c r="AI65" s="84" t="s">
        <v>431</v>
      </c>
      <c r="AJ65" s="84" t="s">
        <v>431</v>
      </c>
      <c r="AK65" s="84" t="s">
        <v>431</v>
      </c>
      <c r="AL65" s="84" t="s">
        <v>431</v>
      </c>
      <c r="AM65" s="84" t="s">
        <v>123</v>
      </c>
      <c r="AN65" s="84" t="s">
        <v>431</v>
      </c>
      <c r="AO65" s="84" t="s">
        <v>431</v>
      </c>
      <c r="AP65" s="84" t="s">
        <v>431</v>
      </c>
      <c r="AQ65" s="84" t="s">
        <v>127</v>
      </c>
      <c r="AR65" s="84" t="s">
        <v>431</v>
      </c>
      <c r="AS65" s="84" t="s">
        <v>431</v>
      </c>
      <c r="AT65" s="84" t="s">
        <v>1192</v>
      </c>
      <c r="AU65" s="84" t="s">
        <v>1203</v>
      </c>
      <c r="AV65" s="90" t="s">
        <v>431</v>
      </c>
      <c r="AW65" s="84" t="s">
        <v>1231</v>
      </c>
      <c r="AX65" s="84" t="s">
        <v>431</v>
      </c>
      <c r="AY65" s="84" t="s">
        <v>431</v>
      </c>
      <c r="AZ65" s="84" t="s">
        <v>1238</v>
      </c>
      <c r="BA65" s="84" t="s">
        <v>1252</v>
      </c>
      <c r="BB65" s="84" t="s">
        <v>431</v>
      </c>
      <c r="BC65" s="84" t="s">
        <v>165</v>
      </c>
      <c r="BD65" s="84" t="s">
        <v>431</v>
      </c>
      <c r="BE65" s="84" t="s">
        <v>431</v>
      </c>
      <c r="BF65" s="84" t="s">
        <v>431</v>
      </c>
      <c r="BG65" s="84" t="s">
        <v>431</v>
      </c>
      <c r="BH65" s="84" t="s">
        <v>431</v>
      </c>
      <c r="BI65" s="84" t="s">
        <v>431</v>
      </c>
      <c r="BJ65" s="84" t="s">
        <v>431</v>
      </c>
      <c r="BK65" s="84" t="s">
        <v>111</v>
      </c>
      <c r="BL65" s="84" t="s">
        <v>751</v>
      </c>
      <c r="BM65" s="84" t="s">
        <v>181</v>
      </c>
      <c r="BN65" s="84" t="s">
        <v>316</v>
      </c>
      <c r="BO65" s="84" t="s">
        <v>176</v>
      </c>
      <c r="BP65" s="84" t="s">
        <v>752</v>
      </c>
      <c r="BQ65" s="84" t="s">
        <v>176</v>
      </c>
      <c r="BR65" s="84" t="s">
        <v>753</v>
      </c>
      <c r="BS65" s="92" t="s">
        <v>1279</v>
      </c>
      <c r="BT65" s="84" t="s">
        <v>165</v>
      </c>
      <c r="BU65" s="84" t="s">
        <v>755</v>
      </c>
      <c r="BV65" s="84" t="s">
        <v>431</v>
      </c>
      <c r="BW65" s="84" t="s">
        <v>147</v>
      </c>
      <c r="BX65" s="84" t="s">
        <v>148</v>
      </c>
      <c r="BY65" s="84" t="s">
        <v>95</v>
      </c>
      <c r="BZ65" s="84" t="s">
        <v>756</v>
      </c>
      <c r="CA65" s="84" t="s">
        <v>1154</v>
      </c>
      <c r="CB65" s="84" t="s">
        <v>1154</v>
      </c>
      <c r="CC65" s="84" t="s">
        <v>151</v>
      </c>
      <c r="CD65" s="84" t="s">
        <v>152</v>
      </c>
      <c r="CE65" s="84" t="s">
        <v>431</v>
      </c>
      <c r="CF65" s="84" t="s">
        <v>154</v>
      </c>
      <c r="CG65" s="84" t="s">
        <v>155</v>
      </c>
      <c r="CH65" s="84" t="s">
        <v>431</v>
      </c>
      <c r="CI65" s="84" t="s">
        <v>431</v>
      </c>
      <c r="CJ65" s="84" t="s">
        <v>431</v>
      </c>
    </row>
    <row r="66" spans="1:88" ht="52.5" customHeight="1" x14ac:dyDescent="0.3">
      <c r="A66" s="15">
        <v>62</v>
      </c>
      <c r="B66" s="15">
        <v>1996</v>
      </c>
      <c r="C66" s="84" t="s">
        <v>157</v>
      </c>
      <c r="D66" s="84" t="s">
        <v>1123</v>
      </c>
      <c r="E66" s="84" t="s">
        <v>159</v>
      </c>
      <c r="F66" s="84" t="s">
        <v>626</v>
      </c>
      <c r="G66" s="84" t="s">
        <v>200</v>
      </c>
      <c r="H66" s="84">
        <v>2016</v>
      </c>
      <c r="I66" s="84">
        <v>6</v>
      </c>
      <c r="J66" s="90" t="s">
        <v>431</v>
      </c>
      <c r="K66" s="90" t="s">
        <v>431</v>
      </c>
      <c r="L66" s="90" t="s">
        <v>431</v>
      </c>
      <c r="M66" s="90" t="s">
        <v>431</v>
      </c>
      <c r="N66" s="84" t="s">
        <v>94</v>
      </c>
      <c r="O66" s="91" t="s">
        <v>1172</v>
      </c>
      <c r="P66" s="84" t="s">
        <v>165</v>
      </c>
      <c r="Q66" s="84" t="s">
        <v>1154</v>
      </c>
      <c r="R66" s="84" t="s">
        <v>431</v>
      </c>
      <c r="S66" s="84" t="s">
        <v>101</v>
      </c>
      <c r="T66" s="84" t="s">
        <v>431</v>
      </c>
      <c r="U66" s="84" t="s">
        <v>431</v>
      </c>
      <c r="V66" s="84" t="s">
        <v>431</v>
      </c>
      <c r="W66" s="84" t="s">
        <v>431</v>
      </c>
      <c r="X66" s="84" t="s">
        <v>431</v>
      </c>
      <c r="Y66" s="84" t="s">
        <v>108</v>
      </c>
      <c r="Z66" s="84" t="s">
        <v>431</v>
      </c>
      <c r="AA66" s="84" t="s">
        <v>110</v>
      </c>
      <c r="AB66" s="84" t="s">
        <v>431</v>
      </c>
      <c r="AC66" s="84" t="s">
        <v>113</v>
      </c>
      <c r="AD66" s="84" t="s">
        <v>431</v>
      </c>
      <c r="AE66" s="84" t="s">
        <v>431</v>
      </c>
      <c r="AF66" s="84" t="s">
        <v>431</v>
      </c>
      <c r="AG66" s="84" t="s">
        <v>431</v>
      </c>
      <c r="AH66" s="84" t="s">
        <v>431</v>
      </c>
      <c r="AI66" s="84" t="s">
        <v>431</v>
      </c>
      <c r="AJ66" s="84" t="s">
        <v>431</v>
      </c>
      <c r="AK66" s="84" t="s">
        <v>121</v>
      </c>
      <c r="AL66" s="84" t="s">
        <v>431</v>
      </c>
      <c r="AM66" s="84" t="s">
        <v>431</v>
      </c>
      <c r="AN66" s="84" t="s">
        <v>431</v>
      </c>
      <c r="AO66" s="84" t="s">
        <v>431</v>
      </c>
      <c r="AP66" s="84" t="s">
        <v>431</v>
      </c>
      <c r="AQ66" s="84" t="s">
        <v>127</v>
      </c>
      <c r="AR66" s="84" t="s">
        <v>431</v>
      </c>
      <c r="AS66" s="84" t="s">
        <v>431</v>
      </c>
      <c r="AT66" s="84" t="s">
        <v>1214</v>
      </c>
      <c r="AU66" s="84" t="s">
        <v>1208</v>
      </c>
      <c r="AV66" s="84" t="s">
        <v>337</v>
      </c>
      <c r="AW66" s="84" t="s">
        <v>1217</v>
      </c>
      <c r="AX66" s="84" t="s">
        <v>431</v>
      </c>
      <c r="AY66" s="84" t="s">
        <v>431</v>
      </c>
      <c r="AZ66" s="84" t="s">
        <v>760</v>
      </c>
      <c r="BA66" s="84" t="s">
        <v>431</v>
      </c>
      <c r="BB66" s="84" t="s">
        <v>431</v>
      </c>
      <c r="BC66" s="84" t="s">
        <v>165</v>
      </c>
      <c r="BD66" s="84" t="s">
        <v>287</v>
      </c>
      <c r="BE66" s="84" t="s">
        <v>134</v>
      </c>
      <c r="BF66" s="84" t="s">
        <v>431</v>
      </c>
      <c r="BG66" s="84" t="s">
        <v>136</v>
      </c>
      <c r="BH66" s="84" t="s">
        <v>431</v>
      </c>
      <c r="BI66" s="84" t="s">
        <v>138</v>
      </c>
      <c r="BJ66" s="84" t="s">
        <v>431</v>
      </c>
      <c r="BK66" s="84" t="s">
        <v>1154</v>
      </c>
      <c r="BL66" s="84" t="s">
        <v>1154</v>
      </c>
      <c r="BM66" s="84" t="s">
        <v>762</v>
      </c>
      <c r="BN66" s="84" t="s">
        <v>181</v>
      </c>
      <c r="BO66" s="84" t="s">
        <v>176</v>
      </c>
      <c r="BP66" s="84" t="s">
        <v>763</v>
      </c>
      <c r="BQ66" s="84" t="s">
        <v>176</v>
      </c>
      <c r="BR66" s="84" t="s">
        <v>764</v>
      </c>
      <c r="BS66" s="92" t="s">
        <v>1283</v>
      </c>
      <c r="BT66" s="84" t="s">
        <v>176</v>
      </c>
      <c r="BU66" s="84" t="s">
        <v>766</v>
      </c>
      <c r="BV66" s="84" t="s">
        <v>1163</v>
      </c>
      <c r="BW66" s="84" t="s">
        <v>431</v>
      </c>
      <c r="BX66" s="84" t="s">
        <v>431</v>
      </c>
      <c r="BY66" s="84" t="s">
        <v>431</v>
      </c>
      <c r="BZ66" s="84" t="s">
        <v>431</v>
      </c>
      <c r="CA66" s="84" t="s">
        <v>1154</v>
      </c>
      <c r="CB66" s="84" t="s">
        <v>171</v>
      </c>
      <c r="CC66" s="84" t="s">
        <v>1154</v>
      </c>
      <c r="CD66" s="84" t="s">
        <v>152</v>
      </c>
      <c r="CE66" s="84" t="s">
        <v>431</v>
      </c>
      <c r="CF66" s="84" t="s">
        <v>154</v>
      </c>
      <c r="CG66" s="84" t="s">
        <v>431</v>
      </c>
      <c r="CH66" s="84" t="s">
        <v>431</v>
      </c>
      <c r="CI66" s="84" t="s">
        <v>431</v>
      </c>
      <c r="CJ66" s="84" t="s">
        <v>431</v>
      </c>
    </row>
    <row r="67" spans="1:88" ht="55.5" customHeight="1" x14ac:dyDescent="0.3">
      <c r="A67" s="15">
        <v>63</v>
      </c>
      <c r="B67" s="15">
        <v>1998</v>
      </c>
      <c r="C67" s="84" t="s">
        <v>157</v>
      </c>
      <c r="D67" s="84" t="s">
        <v>1123</v>
      </c>
      <c r="E67" s="84" t="s">
        <v>159</v>
      </c>
      <c r="F67" s="84" t="s">
        <v>767</v>
      </c>
      <c r="G67" s="84" t="s">
        <v>200</v>
      </c>
      <c r="H67" s="84">
        <v>2016</v>
      </c>
      <c r="I67" s="84">
        <v>6</v>
      </c>
      <c r="J67" s="90" t="s">
        <v>431</v>
      </c>
      <c r="K67" s="90" t="s">
        <v>431</v>
      </c>
      <c r="L67" s="90" t="s">
        <v>431</v>
      </c>
      <c r="M67" s="90" t="s">
        <v>431</v>
      </c>
      <c r="N67" s="84" t="s">
        <v>94</v>
      </c>
      <c r="O67" s="91" t="s">
        <v>1176</v>
      </c>
      <c r="P67" s="84" t="s">
        <v>165</v>
      </c>
      <c r="Q67" s="84" t="s">
        <v>1154</v>
      </c>
      <c r="R67" s="84" t="s">
        <v>431</v>
      </c>
      <c r="S67" s="84" t="s">
        <v>101</v>
      </c>
      <c r="T67" s="84" t="s">
        <v>431</v>
      </c>
      <c r="U67" s="84" t="s">
        <v>431</v>
      </c>
      <c r="V67" s="84" t="s">
        <v>431</v>
      </c>
      <c r="W67" s="84" t="s">
        <v>431</v>
      </c>
      <c r="X67" s="84" t="s">
        <v>431</v>
      </c>
      <c r="Y67" s="84" t="s">
        <v>108</v>
      </c>
      <c r="Z67" s="84" t="s">
        <v>431</v>
      </c>
      <c r="AA67" s="84" t="s">
        <v>431</v>
      </c>
      <c r="AB67" s="84" t="s">
        <v>431</v>
      </c>
      <c r="AC67" s="84" t="s">
        <v>431</v>
      </c>
      <c r="AD67" s="84" t="s">
        <v>114</v>
      </c>
      <c r="AE67" s="84" t="s">
        <v>431</v>
      </c>
      <c r="AF67" s="84" t="s">
        <v>431</v>
      </c>
      <c r="AG67" s="84" t="s">
        <v>117</v>
      </c>
      <c r="AH67" s="84" t="s">
        <v>431</v>
      </c>
      <c r="AI67" s="84" t="s">
        <v>431</v>
      </c>
      <c r="AJ67" s="84" t="s">
        <v>431</v>
      </c>
      <c r="AK67" s="84" t="s">
        <v>431</v>
      </c>
      <c r="AL67" s="84" t="s">
        <v>431</v>
      </c>
      <c r="AM67" s="84" t="s">
        <v>431</v>
      </c>
      <c r="AN67" s="84" t="s">
        <v>124</v>
      </c>
      <c r="AO67" s="84" t="s">
        <v>431</v>
      </c>
      <c r="AP67" s="84" t="s">
        <v>126</v>
      </c>
      <c r="AQ67" s="84" t="s">
        <v>127</v>
      </c>
      <c r="AR67" s="84" t="s">
        <v>431</v>
      </c>
      <c r="AS67" s="84" t="s">
        <v>431</v>
      </c>
      <c r="AT67" s="84" t="s">
        <v>1200</v>
      </c>
      <c r="AU67" s="90" t="s">
        <v>431</v>
      </c>
      <c r="AV67" s="90" t="s">
        <v>431</v>
      </c>
      <c r="AW67" s="84" t="s">
        <v>1231</v>
      </c>
      <c r="AX67" s="84" t="s">
        <v>1219</v>
      </c>
      <c r="AY67" s="84" t="s">
        <v>431</v>
      </c>
      <c r="AZ67" s="84" t="s">
        <v>1238</v>
      </c>
      <c r="BA67" s="84" t="s">
        <v>1236</v>
      </c>
      <c r="BB67" s="84" t="s">
        <v>1253</v>
      </c>
      <c r="BC67" s="84" t="s">
        <v>165</v>
      </c>
      <c r="BD67" s="84" t="s">
        <v>287</v>
      </c>
      <c r="BE67" s="84" t="s">
        <v>431</v>
      </c>
      <c r="BF67" s="84" t="s">
        <v>431</v>
      </c>
      <c r="BG67" s="84" t="s">
        <v>431</v>
      </c>
      <c r="BH67" s="84" t="s">
        <v>137</v>
      </c>
      <c r="BI67" s="84" t="s">
        <v>431</v>
      </c>
      <c r="BJ67" s="84" t="s">
        <v>139</v>
      </c>
      <c r="BK67" s="84" t="s">
        <v>1154</v>
      </c>
      <c r="BL67" s="84" t="s">
        <v>1154</v>
      </c>
      <c r="BM67" s="84" t="s">
        <v>169</v>
      </c>
      <c r="BN67" s="84" t="s">
        <v>181</v>
      </c>
      <c r="BO67" s="84" t="s">
        <v>165</v>
      </c>
      <c r="BP67" s="84" t="s">
        <v>773</v>
      </c>
      <c r="BQ67" s="84" t="s">
        <v>176</v>
      </c>
      <c r="BR67" s="84" t="s">
        <v>774</v>
      </c>
      <c r="BS67" s="92" t="s">
        <v>537</v>
      </c>
      <c r="BT67" s="84" t="s">
        <v>165</v>
      </c>
      <c r="BU67" s="84" t="s">
        <v>776</v>
      </c>
      <c r="BV67" s="84" t="s">
        <v>1163</v>
      </c>
      <c r="BW67" s="84" t="s">
        <v>431</v>
      </c>
      <c r="BX67" s="84" t="s">
        <v>431</v>
      </c>
      <c r="BY67" s="84" t="s">
        <v>431</v>
      </c>
      <c r="BZ67" s="84" t="s">
        <v>431</v>
      </c>
      <c r="CA67" s="84" t="s">
        <v>1154</v>
      </c>
      <c r="CB67" s="84" t="s">
        <v>171</v>
      </c>
      <c r="CC67" s="84" t="s">
        <v>1154</v>
      </c>
      <c r="CD67" s="84" t="s">
        <v>152</v>
      </c>
      <c r="CE67" s="84" t="s">
        <v>431</v>
      </c>
      <c r="CF67" s="84" t="s">
        <v>154</v>
      </c>
      <c r="CG67" s="84" t="s">
        <v>431</v>
      </c>
      <c r="CH67" s="84" t="s">
        <v>431</v>
      </c>
      <c r="CI67" s="84" t="s">
        <v>431</v>
      </c>
      <c r="CJ67" s="84" t="s">
        <v>431</v>
      </c>
    </row>
    <row r="68" spans="1:88" ht="46.5" customHeight="1" x14ac:dyDescent="0.3">
      <c r="A68" s="15">
        <v>64</v>
      </c>
      <c r="B68" s="15">
        <v>1998</v>
      </c>
      <c r="C68" s="84" t="s">
        <v>172</v>
      </c>
      <c r="D68" s="84" t="s">
        <v>1123</v>
      </c>
      <c r="E68" s="84" t="s">
        <v>159</v>
      </c>
      <c r="F68" s="84" t="s">
        <v>423</v>
      </c>
      <c r="G68" s="84" t="s">
        <v>161</v>
      </c>
      <c r="H68" s="84">
        <v>2016</v>
      </c>
      <c r="I68" s="84">
        <v>6</v>
      </c>
      <c r="J68" s="90" t="s">
        <v>431</v>
      </c>
      <c r="K68" s="90" t="s">
        <v>431</v>
      </c>
      <c r="L68" s="90" t="s">
        <v>431</v>
      </c>
      <c r="M68" s="90" t="s">
        <v>431</v>
      </c>
      <c r="N68" s="84" t="s">
        <v>94</v>
      </c>
      <c r="O68" s="91" t="s">
        <v>1168</v>
      </c>
      <c r="P68" s="84" t="s">
        <v>176</v>
      </c>
      <c r="Q68" s="84" t="s">
        <v>414</v>
      </c>
      <c r="R68" s="84" t="s">
        <v>431</v>
      </c>
      <c r="S68" s="84" t="s">
        <v>431</v>
      </c>
      <c r="T68" s="84" t="s">
        <v>431</v>
      </c>
      <c r="U68" s="84" t="s">
        <v>431</v>
      </c>
      <c r="V68" s="84" t="s">
        <v>431</v>
      </c>
      <c r="W68" s="84" t="s">
        <v>105</v>
      </c>
      <c r="X68" s="84" t="s">
        <v>431</v>
      </c>
      <c r="Y68" s="84" t="s">
        <v>108</v>
      </c>
      <c r="Z68" s="84" t="s">
        <v>431</v>
      </c>
      <c r="AA68" s="84" t="s">
        <v>431</v>
      </c>
      <c r="AB68" s="84" t="s">
        <v>431</v>
      </c>
      <c r="AC68" s="84" t="s">
        <v>431</v>
      </c>
      <c r="AD68" s="84" t="s">
        <v>431</v>
      </c>
      <c r="AE68" s="84" t="s">
        <v>115</v>
      </c>
      <c r="AF68" s="84" t="s">
        <v>431</v>
      </c>
      <c r="AG68" s="84" t="s">
        <v>431</v>
      </c>
      <c r="AH68" s="84" t="s">
        <v>431</v>
      </c>
      <c r="AI68" s="84" t="s">
        <v>431</v>
      </c>
      <c r="AJ68" s="84" t="s">
        <v>120</v>
      </c>
      <c r="AK68" s="84" t="s">
        <v>431</v>
      </c>
      <c r="AL68" s="84" t="s">
        <v>431</v>
      </c>
      <c r="AM68" s="84" t="s">
        <v>431</v>
      </c>
      <c r="AN68" s="84" t="s">
        <v>124</v>
      </c>
      <c r="AO68" s="84" t="s">
        <v>431</v>
      </c>
      <c r="AP68" s="84" t="s">
        <v>431</v>
      </c>
      <c r="AQ68" s="84" t="s">
        <v>127</v>
      </c>
      <c r="AR68" s="84" t="s">
        <v>431</v>
      </c>
      <c r="AS68" s="84" t="s">
        <v>431</v>
      </c>
      <c r="AT68" s="84" t="s">
        <v>1197</v>
      </c>
      <c r="AU68" s="84" t="s">
        <v>1205</v>
      </c>
      <c r="AV68" s="90" t="s">
        <v>431</v>
      </c>
      <c r="AW68" s="84" t="s">
        <v>431</v>
      </c>
      <c r="AX68" s="84" t="s">
        <v>431</v>
      </c>
      <c r="AY68" s="84" t="s">
        <v>431</v>
      </c>
      <c r="AZ68" s="84" t="s">
        <v>780</v>
      </c>
      <c r="BA68" s="84" t="s">
        <v>431</v>
      </c>
      <c r="BB68" s="84" t="s">
        <v>431</v>
      </c>
      <c r="BC68" s="84" t="s">
        <v>165</v>
      </c>
      <c r="BD68" s="84" t="s">
        <v>287</v>
      </c>
      <c r="BE68" s="84" t="s">
        <v>431</v>
      </c>
      <c r="BF68" s="84" t="s">
        <v>431</v>
      </c>
      <c r="BG68" s="84" t="s">
        <v>431</v>
      </c>
      <c r="BH68" s="84" t="s">
        <v>137</v>
      </c>
      <c r="BI68" s="84" t="s">
        <v>431</v>
      </c>
      <c r="BJ68" s="84" t="s">
        <v>431</v>
      </c>
      <c r="BK68" s="84" t="s">
        <v>1154</v>
      </c>
      <c r="BL68" s="84" t="s">
        <v>1154</v>
      </c>
      <c r="BM68" s="84" t="s">
        <v>181</v>
      </c>
      <c r="BN68" s="84" t="s">
        <v>169</v>
      </c>
      <c r="BO68" s="84" t="s">
        <v>176</v>
      </c>
      <c r="BP68" s="84" t="s">
        <v>781</v>
      </c>
      <c r="BQ68" s="84" t="s">
        <v>176</v>
      </c>
      <c r="BR68" s="84" t="s">
        <v>431</v>
      </c>
      <c r="BS68" s="92" t="s">
        <v>1280</v>
      </c>
      <c r="BT68" s="84" t="s">
        <v>176</v>
      </c>
      <c r="BU68" s="84" t="s">
        <v>431</v>
      </c>
      <c r="BV68" s="84" t="s">
        <v>431</v>
      </c>
      <c r="BW68" s="84" t="s">
        <v>147</v>
      </c>
      <c r="BX68" s="84" t="s">
        <v>431</v>
      </c>
      <c r="BY68" s="84" t="s">
        <v>431</v>
      </c>
      <c r="BZ68" s="84" t="s">
        <v>431</v>
      </c>
      <c r="CA68" s="84" t="s">
        <v>1154</v>
      </c>
      <c r="CB68" s="84" t="s">
        <v>1154</v>
      </c>
      <c r="CC68" s="84" t="s">
        <v>151</v>
      </c>
      <c r="CD68" s="84" t="s">
        <v>431</v>
      </c>
      <c r="CE68" s="84" t="s">
        <v>431</v>
      </c>
      <c r="CF68" s="84" t="s">
        <v>154</v>
      </c>
      <c r="CG68" s="84" t="s">
        <v>431</v>
      </c>
      <c r="CH68" s="84" t="s">
        <v>431</v>
      </c>
      <c r="CI68" s="84" t="s">
        <v>431</v>
      </c>
      <c r="CJ68" s="84" t="s">
        <v>431</v>
      </c>
    </row>
    <row r="69" spans="1:88" ht="48" customHeight="1" x14ac:dyDescent="0.3">
      <c r="A69" s="15">
        <v>65</v>
      </c>
      <c r="B69" s="15">
        <v>1998</v>
      </c>
      <c r="C69" s="84" t="s">
        <v>157</v>
      </c>
      <c r="D69" s="84" t="s">
        <v>457</v>
      </c>
      <c r="E69" s="84" t="s">
        <v>159</v>
      </c>
      <c r="F69" s="84" t="s">
        <v>783</v>
      </c>
      <c r="G69" s="84" t="s">
        <v>161</v>
      </c>
      <c r="H69" s="84">
        <v>2016</v>
      </c>
      <c r="I69" s="84">
        <v>6</v>
      </c>
      <c r="J69" s="90" t="s">
        <v>431</v>
      </c>
      <c r="K69" s="90" t="s">
        <v>431</v>
      </c>
      <c r="L69" s="90" t="s">
        <v>431</v>
      </c>
      <c r="M69" s="90" t="s">
        <v>431</v>
      </c>
      <c r="N69" s="84" t="s">
        <v>94</v>
      </c>
      <c r="O69" s="91" t="s">
        <v>1172</v>
      </c>
      <c r="P69" s="84" t="s">
        <v>165</v>
      </c>
      <c r="Q69" s="84" t="s">
        <v>1154</v>
      </c>
      <c r="R69" s="84" t="s">
        <v>100</v>
      </c>
      <c r="S69" s="84" t="s">
        <v>101</v>
      </c>
      <c r="T69" s="84" t="s">
        <v>431</v>
      </c>
      <c r="U69" s="84" t="s">
        <v>431</v>
      </c>
      <c r="V69" s="84" t="s">
        <v>431</v>
      </c>
      <c r="W69" s="84" t="s">
        <v>105</v>
      </c>
      <c r="X69" s="84" t="s">
        <v>107</v>
      </c>
      <c r="Y69" s="84" t="s">
        <v>431</v>
      </c>
      <c r="Z69" s="84" t="s">
        <v>431</v>
      </c>
      <c r="AA69" s="84" t="s">
        <v>431</v>
      </c>
      <c r="AB69" s="84" t="s">
        <v>431</v>
      </c>
      <c r="AC69" s="84" t="s">
        <v>431</v>
      </c>
      <c r="AD69" s="84" t="s">
        <v>114</v>
      </c>
      <c r="AE69" s="84" t="s">
        <v>431</v>
      </c>
      <c r="AF69" s="84" t="s">
        <v>431</v>
      </c>
      <c r="AG69" s="84" t="s">
        <v>431</v>
      </c>
      <c r="AH69" s="84" t="s">
        <v>431</v>
      </c>
      <c r="AI69" s="84" t="s">
        <v>431</v>
      </c>
      <c r="AJ69" s="84" t="s">
        <v>431</v>
      </c>
      <c r="AK69" s="84" t="s">
        <v>431</v>
      </c>
      <c r="AL69" s="84" t="s">
        <v>431</v>
      </c>
      <c r="AM69" s="84" t="s">
        <v>431</v>
      </c>
      <c r="AN69" s="84" t="s">
        <v>431</v>
      </c>
      <c r="AO69" s="84" t="s">
        <v>431</v>
      </c>
      <c r="AP69" s="84" t="s">
        <v>431</v>
      </c>
      <c r="AQ69" s="84" t="s">
        <v>127</v>
      </c>
      <c r="AR69" s="90" t="s">
        <v>95</v>
      </c>
      <c r="AS69" s="90" t="s">
        <v>785</v>
      </c>
      <c r="AT69" s="84" t="s">
        <v>1192</v>
      </c>
      <c r="AU69" s="84" t="s">
        <v>101</v>
      </c>
      <c r="AV69" s="90" t="s">
        <v>431</v>
      </c>
      <c r="AW69" s="84" t="s">
        <v>1231</v>
      </c>
      <c r="AX69" s="84" t="s">
        <v>431</v>
      </c>
      <c r="AY69" s="84" t="s">
        <v>431</v>
      </c>
      <c r="AZ69" s="84" t="s">
        <v>431</v>
      </c>
      <c r="BA69" s="84" t="s">
        <v>431</v>
      </c>
      <c r="BB69" s="84" t="s">
        <v>431</v>
      </c>
      <c r="BC69" s="84" t="s">
        <v>165</v>
      </c>
      <c r="BD69" s="84" t="s">
        <v>287</v>
      </c>
      <c r="BE69" s="84" t="s">
        <v>431</v>
      </c>
      <c r="BF69" s="84" t="s">
        <v>431</v>
      </c>
      <c r="BG69" s="84" t="s">
        <v>136</v>
      </c>
      <c r="BH69" s="84" t="s">
        <v>431</v>
      </c>
      <c r="BI69" s="84" t="s">
        <v>138</v>
      </c>
      <c r="BJ69" s="84" t="s">
        <v>431</v>
      </c>
      <c r="BK69" s="84" t="s">
        <v>1154</v>
      </c>
      <c r="BL69" s="84" t="s">
        <v>1154</v>
      </c>
      <c r="BM69" s="84" t="s">
        <v>181</v>
      </c>
      <c r="BN69" s="84" t="s">
        <v>169</v>
      </c>
      <c r="BO69" s="84" t="s">
        <v>176</v>
      </c>
      <c r="BP69" s="84" t="s">
        <v>789</v>
      </c>
      <c r="BQ69" s="84" t="s">
        <v>176</v>
      </c>
      <c r="BR69" s="84" t="s">
        <v>790</v>
      </c>
      <c r="BS69" s="92" t="s">
        <v>1282</v>
      </c>
      <c r="BT69" s="84" t="s">
        <v>165</v>
      </c>
      <c r="BU69" s="84" t="s">
        <v>792</v>
      </c>
      <c r="BV69" s="84" t="s">
        <v>1163</v>
      </c>
      <c r="BW69" s="84" t="s">
        <v>431</v>
      </c>
      <c r="BX69" s="84" t="s">
        <v>148</v>
      </c>
      <c r="BY69" s="84" t="s">
        <v>431</v>
      </c>
      <c r="BZ69" s="84" t="s">
        <v>431</v>
      </c>
      <c r="CA69" s="84" t="s">
        <v>211</v>
      </c>
      <c r="CB69" s="84" t="s">
        <v>1154</v>
      </c>
      <c r="CC69" s="84" t="s">
        <v>1154</v>
      </c>
      <c r="CD69" s="84" t="s">
        <v>152</v>
      </c>
      <c r="CE69" s="84" t="s">
        <v>153</v>
      </c>
      <c r="CF69" s="84" t="s">
        <v>431</v>
      </c>
      <c r="CG69" s="84" t="s">
        <v>155</v>
      </c>
      <c r="CH69" s="84" t="s">
        <v>431</v>
      </c>
      <c r="CI69" s="84" t="s">
        <v>431</v>
      </c>
      <c r="CJ69" s="84" t="s">
        <v>431</v>
      </c>
    </row>
    <row r="70" spans="1:88" ht="49.5" customHeight="1" x14ac:dyDescent="0.3">
      <c r="A70" s="15">
        <v>66</v>
      </c>
      <c r="B70" s="15">
        <v>1996</v>
      </c>
      <c r="C70" s="84" t="s">
        <v>157</v>
      </c>
      <c r="D70" s="84" t="s">
        <v>1132</v>
      </c>
      <c r="E70" s="84" t="s">
        <v>159</v>
      </c>
      <c r="F70" s="84" t="s">
        <v>793</v>
      </c>
      <c r="G70" s="84" t="s">
        <v>161</v>
      </c>
      <c r="H70" s="84">
        <v>2016</v>
      </c>
      <c r="I70" s="84">
        <v>6</v>
      </c>
      <c r="J70" s="90" t="s">
        <v>431</v>
      </c>
      <c r="K70" s="90" t="s">
        <v>431</v>
      </c>
      <c r="L70" s="90" t="s">
        <v>431</v>
      </c>
      <c r="M70" s="90" t="s">
        <v>431</v>
      </c>
      <c r="N70" s="84" t="s">
        <v>94</v>
      </c>
      <c r="O70" s="91" t="s">
        <v>1167</v>
      </c>
      <c r="P70" s="84" t="s">
        <v>176</v>
      </c>
      <c r="Q70" s="84" t="s">
        <v>188</v>
      </c>
      <c r="R70" s="84" t="s">
        <v>100</v>
      </c>
      <c r="S70" s="84" t="s">
        <v>431</v>
      </c>
      <c r="T70" s="84" t="s">
        <v>431</v>
      </c>
      <c r="U70" s="84" t="s">
        <v>431</v>
      </c>
      <c r="V70" s="84" t="s">
        <v>431</v>
      </c>
      <c r="W70" s="84" t="s">
        <v>431</v>
      </c>
      <c r="X70" s="84" t="s">
        <v>107</v>
      </c>
      <c r="Y70" s="84" t="s">
        <v>108</v>
      </c>
      <c r="Z70" s="84" t="s">
        <v>431</v>
      </c>
      <c r="AA70" s="84" t="s">
        <v>431</v>
      </c>
      <c r="AB70" s="84" t="s">
        <v>431</v>
      </c>
      <c r="AC70" s="84" t="s">
        <v>431</v>
      </c>
      <c r="AD70" s="84" t="s">
        <v>114</v>
      </c>
      <c r="AE70" s="84" t="s">
        <v>431</v>
      </c>
      <c r="AF70" s="84" t="s">
        <v>431</v>
      </c>
      <c r="AG70" s="84" t="s">
        <v>431</v>
      </c>
      <c r="AH70" s="84" t="s">
        <v>431</v>
      </c>
      <c r="AI70" s="84" t="s">
        <v>431</v>
      </c>
      <c r="AJ70" s="84" t="s">
        <v>431</v>
      </c>
      <c r="AK70" s="84" t="s">
        <v>431</v>
      </c>
      <c r="AL70" s="84" t="s">
        <v>431</v>
      </c>
      <c r="AM70" s="84" t="s">
        <v>431</v>
      </c>
      <c r="AN70" s="84" t="s">
        <v>431</v>
      </c>
      <c r="AO70" s="84" t="s">
        <v>431</v>
      </c>
      <c r="AP70" s="84" t="s">
        <v>431</v>
      </c>
      <c r="AQ70" s="84" t="s">
        <v>127</v>
      </c>
      <c r="AR70" s="84" t="s">
        <v>431</v>
      </c>
      <c r="AS70" s="84" t="s">
        <v>431</v>
      </c>
      <c r="AT70" s="84" t="s">
        <v>1192</v>
      </c>
      <c r="AU70" s="84" t="s">
        <v>1214</v>
      </c>
      <c r="AV70" s="90" t="s">
        <v>431</v>
      </c>
      <c r="AW70" s="84" t="s">
        <v>1224</v>
      </c>
      <c r="AX70" s="84" t="s">
        <v>431</v>
      </c>
      <c r="AY70" s="84" t="s">
        <v>431</v>
      </c>
      <c r="AZ70" s="84" t="s">
        <v>1254</v>
      </c>
      <c r="BA70" s="84" t="s">
        <v>431</v>
      </c>
      <c r="BB70" s="84" t="s">
        <v>431</v>
      </c>
      <c r="BC70" s="84" t="s">
        <v>165</v>
      </c>
      <c r="BD70" s="84" t="s">
        <v>1267</v>
      </c>
      <c r="BE70" s="84" t="s">
        <v>431</v>
      </c>
      <c r="BF70" s="84" t="s">
        <v>431</v>
      </c>
      <c r="BG70" s="84" t="s">
        <v>136</v>
      </c>
      <c r="BH70" s="84" t="s">
        <v>137</v>
      </c>
      <c r="BI70" s="84" t="s">
        <v>431</v>
      </c>
      <c r="BJ70" s="84" t="s">
        <v>431</v>
      </c>
      <c r="BK70" s="84" t="s">
        <v>1154</v>
      </c>
      <c r="BL70" s="84" t="s">
        <v>1154</v>
      </c>
      <c r="BM70" s="84" t="s">
        <v>316</v>
      </c>
      <c r="BN70" s="84" t="s">
        <v>169</v>
      </c>
      <c r="BO70" s="84" t="s">
        <v>165</v>
      </c>
      <c r="BP70" s="84" t="s">
        <v>431</v>
      </c>
      <c r="BQ70" s="84" t="s">
        <v>165</v>
      </c>
      <c r="BR70" s="84" t="s">
        <v>431</v>
      </c>
      <c r="BS70" s="92" t="s">
        <v>1282</v>
      </c>
      <c r="BT70" s="84" t="s">
        <v>165</v>
      </c>
      <c r="BU70" s="84" t="s">
        <v>431</v>
      </c>
      <c r="BV70" s="84" t="s">
        <v>1163</v>
      </c>
      <c r="BW70" s="84" t="s">
        <v>431</v>
      </c>
      <c r="BX70" s="84" t="s">
        <v>148</v>
      </c>
      <c r="BY70" s="84" t="s">
        <v>431</v>
      </c>
      <c r="BZ70" s="84" t="s">
        <v>431</v>
      </c>
      <c r="CA70" s="84" t="s">
        <v>1154</v>
      </c>
      <c r="CB70" s="84" t="s">
        <v>1154</v>
      </c>
      <c r="CC70" s="84" t="s">
        <v>151</v>
      </c>
      <c r="CD70" s="84" t="s">
        <v>431</v>
      </c>
      <c r="CE70" s="84" t="s">
        <v>431</v>
      </c>
      <c r="CF70" s="84" t="s">
        <v>154</v>
      </c>
      <c r="CG70" s="84" t="s">
        <v>431</v>
      </c>
      <c r="CH70" s="84" t="s">
        <v>431</v>
      </c>
      <c r="CI70" s="84" t="s">
        <v>431</v>
      </c>
      <c r="CJ70" s="84" t="s">
        <v>431</v>
      </c>
    </row>
    <row r="71" spans="1:88" ht="51" customHeight="1" x14ac:dyDescent="0.3">
      <c r="A71" s="15">
        <v>67</v>
      </c>
      <c r="B71" s="15">
        <v>1998</v>
      </c>
      <c r="C71" s="84" t="s">
        <v>157</v>
      </c>
      <c r="D71" s="84" t="s">
        <v>800</v>
      </c>
      <c r="E71" s="84" t="s">
        <v>159</v>
      </c>
      <c r="F71" s="84" t="s">
        <v>801</v>
      </c>
      <c r="G71" s="84" t="s">
        <v>161</v>
      </c>
      <c r="H71" s="84">
        <v>2016</v>
      </c>
      <c r="I71" s="84">
        <v>6</v>
      </c>
      <c r="J71" s="90" t="s">
        <v>431</v>
      </c>
      <c r="K71" s="84" t="s">
        <v>1156</v>
      </c>
      <c r="L71" s="90" t="s">
        <v>431</v>
      </c>
      <c r="M71" s="84" t="s">
        <v>1134</v>
      </c>
      <c r="N71" s="90" t="s">
        <v>431</v>
      </c>
      <c r="O71" s="91" t="s">
        <v>1170</v>
      </c>
      <c r="P71" s="84" t="s">
        <v>165</v>
      </c>
      <c r="Q71" s="84" t="s">
        <v>1154</v>
      </c>
      <c r="R71" s="84" t="s">
        <v>100</v>
      </c>
      <c r="S71" s="84" t="s">
        <v>431</v>
      </c>
      <c r="T71" s="84" t="s">
        <v>431</v>
      </c>
      <c r="U71" s="84" t="s">
        <v>431</v>
      </c>
      <c r="V71" s="84" t="s">
        <v>104</v>
      </c>
      <c r="W71" s="84" t="s">
        <v>431</v>
      </c>
      <c r="X71" s="84" t="s">
        <v>107</v>
      </c>
      <c r="Y71" s="84" t="s">
        <v>108</v>
      </c>
      <c r="Z71" s="84" t="s">
        <v>431</v>
      </c>
      <c r="AA71" s="84" t="s">
        <v>431</v>
      </c>
      <c r="AB71" s="84" t="s">
        <v>431</v>
      </c>
      <c r="AC71" s="84" t="s">
        <v>431</v>
      </c>
      <c r="AD71" s="84" t="s">
        <v>114</v>
      </c>
      <c r="AE71" s="84" t="s">
        <v>431</v>
      </c>
      <c r="AF71" s="84" t="s">
        <v>116</v>
      </c>
      <c r="AG71" s="84" t="s">
        <v>431</v>
      </c>
      <c r="AH71" s="84" t="s">
        <v>431</v>
      </c>
      <c r="AI71" s="84" t="s">
        <v>431</v>
      </c>
      <c r="AJ71" s="84" t="s">
        <v>120</v>
      </c>
      <c r="AK71" s="84" t="s">
        <v>431</v>
      </c>
      <c r="AL71" s="84" t="s">
        <v>431</v>
      </c>
      <c r="AM71" s="84" t="s">
        <v>431</v>
      </c>
      <c r="AN71" s="84" t="s">
        <v>431</v>
      </c>
      <c r="AO71" s="84" t="s">
        <v>431</v>
      </c>
      <c r="AP71" s="84" t="s">
        <v>431</v>
      </c>
      <c r="AQ71" s="84" t="s">
        <v>127</v>
      </c>
      <c r="AR71" s="84" t="s">
        <v>431</v>
      </c>
      <c r="AS71" s="84" t="s">
        <v>431</v>
      </c>
      <c r="AT71" s="84" t="s">
        <v>1201</v>
      </c>
      <c r="AU71" s="84" t="s">
        <v>1205</v>
      </c>
      <c r="AV71" s="90" t="s">
        <v>431</v>
      </c>
      <c r="AW71" s="84" t="s">
        <v>1219</v>
      </c>
      <c r="AX71" s="84" t="s">
        <v>431</v>
      </c>
      <c r="AY71" s="84" t="s">
        <v>431</v>
      </c>
      <c r="AZ71" s="84" t="s">
        <v>1238</v>
      </c>
      <c r="BA71" s="84" t="s">
        <v>1236</v>
      </c>
      <c r="BB71" s="84" t="s">
        <v>431</v>
      </c>
      <c r="BC71" s="84" t="s">
        <v>165</v>
      </c>
      <c r="BD71" s="84" t="s">
        <v>287</v>
      </c>
      <c r="BE71" s="84" t="s">
        <v>134</v>
      </c>
      <c r="BF71" s="84" t="s">
        <v>431</v>
      </c>
      <c r="BG71" s="84" t="s">
        <v>431</v>
      </c>
      <c r="BH71" s="84" t="s">
        <v>431</v>
      </c>
      <c r="BI71" s="84" t="s">
        <v>138</v>
      </c>
      <c r="BJ71" s="84" t="s">
        <v>431</v>
      </c>
      <c r="BK71" s="84" t="s">
        <v>1154</v>
      </c>
      <c r="BL71" s="84" t="s">
        <v>1154</v>
      </c>
      <c r="BM71" s="84" t="s">
        <v>169</v>
      </c>
      <c r="BN71" s="84" t="s">
        <v>169</v>
      </c>
      <c r="BO71" s="84" t="s">
        <v>176</v>
      </c>
      <c r="BP71" s="84" t="s">
        <v>806</v>
      </c>
      <c r="BQ71" s="84" t="s">
        <v>176</v>
      </c>
      <c r="BR71" s="84" t="s">
        <v>807</v>
      </c>
      <c r="BS71" s="92" t="s">
        <v>537</v>
      </c>
      <c r="BT71" s="84" t="s">
        <v>176</v>
      </c>
      <c r="BU71" s="84" t="s">
        <v>809</v>
      </c>
      <c r="BV71" s="84" t="s">
        <v>1163</v>
      </c>
      <c r="BW71" s="84" t="s">
        <v>431</v>
      </c>
      <c r="BX71" s="84" t="s">
        <v>431</v>
      </c>
      <c r="BY71" s="84" t="s">
        <v>431</v>
      </c>
      <c r="BZ71" s="84" t="s">
        <v>431</v>
      </c>
      <c r="CA71" s="84" t="s">
        <v>1154</v>
      </c>
      <c r="CB71" s="84" t="s">
        <v>171</v>
      </c>
      <c r="CC71" s="84" t="s">
        <v>1154</v>
      </c>
      <c r="CD71" s="84" t="s">
        <v>152</v>
      </c>
      <c r="CE71" s="84" t="s">
        <v>431</v>
      </c>
      <c r="CF71" s="84" t="s">
        <v>431</v>
      </c>
      <c r="CG71" s="84" t="s">
        <v>155</v>
      </c>
      <c r="CH71" s="84" t="s">
        <v>431</v>
      </c>
      <c r="CI71" s="84" t="s">
        <v>431</v>
      </c>
      <c r="CJ71" s="84" t="s">
        <v>431</v>
      </c>
    </row>
    <row r="72" spans="1:88" ht="45" customHeight="1" x14ac:dyDescent="0.3">
      <c r="A72" s="15">
        <v>68</v>
      </c>
      <c r="B72" s="15">
        <v>1997</v>
      </c>
      <c r="C72" s="84" t="s">
        <v>157</v>
      </c>
      <c r="D72" s="84" t="s">
        <v>1132</v>
      </c>
      <c r="E72" s="84" t="s">
        <v>159</v>
      </c>
      <c r="F72" s="84" t="s">
        <v>810</v>
      </c>
      <c r="G72" s="84" t="s">
        <v>200</v>
      </c>
      <c r="H72" s="84">
        <v>2016</v>
      </c>
      <c r="I72" s="84">
        <v>6</v>
      </c>
      <c r="J72" s="90" t="s">
        <v>431</v>
      </c>
      <c r="K72" s="90" t="s">
        <v>431</v>
      </c>
      <c r="L72" s="90" t="s">
        <v>431</v>
      </c>
      <c r="M72" s="90" t="s">
        <v>431</v>
      </c>
      <c r="N72" s="84" t="s">
        <v>94</v>
      </c>
      <c r="O72" s="91" t="s">
        <v>1177</v>
      </c>
      <c r="P72" s="84" t="s">
        <v>176</v>
      </c>
      <c r="Q72" s="84" t="s">
        <v>487</v>
      </c>
      <c r="R72" s="84" t="s">
        <v>431</v>
      </c>
      <c r="S72" s="84" t="s">
        <v>431</v>
      </c>
      <c r="T72" s="84" t="s">
        <v>102</v>
      </c>
      <c r="U72" s="84" t="s">
        <v>431</v>
      </c>
      <c r="V72" s="84" t="s">
        <v>431</v>
      </c>
      <c r="W72" s="84" t="s">
        <v>431</v>
      </c>
      <c r="X72" s="84" t="s">
        <v>431</v>
      </c>
      <c r="Y72" s="84" t="s">
        <v>431</v>
      </c>
      <c r="Z72" s="84" t="s">
        <v>109</v>
      </c>
      <c r="AA72" s="84" t="s">
        <v>431</v>
      </c>
      <c r="AB72" s="84" t="s">
        <v>431</v>
      </c>
      <c r="AC72" s="84" t="s">
        <v>431</v>
      </c>
      <c r="AD72" s="84" t="s">
        <v>114</v>
      </c>
      <c r="AE72" s="84" t="s">
        <v>431</v>
      </c>
      <c r="AF72" s="84" t="s">
        <v>431</v>
      </c>
      <c r="AG72" s="84" t="s">
        <v>117</v>
      </c>
      <c r="AH72" s="84" t="s">
        <v>431</v>
      </c>
      <c r="AI72" s="84" t="s">
        <v>119</v>
      </c>
      <c r="AJ72" s="84" t="s">
        <v>431</v>
      </c>
      <c r="AK72" s="84" t="s">
        <v>431</v>
      </c>
      <c r="AL72" s="84" t="s">
        <v>431</v>
      </c>
      <c r="AM72" s="84" t="s">
        <v>431</v>
      </c>
      <c r="AN72" s="84" t="s">
        <v>431</v>
      </c>
      <c r="AO72" s="84" t="s">
        <v>125</v>
      </c>
      <c r="AP72" s="84" t="s">
        <v>431</v>
      </c>
      <c r="AQ72" s="84" t="s">
        <v>431</v>
      </c>
      <c r="AR72" s="84" t="s">
        <v>431</v>
      </c>
      <c r="AS72" s="84" t="s">
        <v>431</v>
      </c>
      <c r="AT72" s="84" t="s">
        <v>1197</v>
      </c>
      <c r="AU72" s="84" t="s">
        <v>101</v>
      </c>
      <c r="AV72" s="90" t="s">
        <v>431</v>
      </c>
      <c r="AW72" s="84" t="s">
        <v>1225</v>
      </c>
      <c r="AX72" s="84" t="s">
        <v>431</v>
      </c>
      <c r="AY72" s="84" t="s">
        <v>431</v>
      </c>
      <c r="AZ72" s="84" t="s">
        <v>176</v>
      </c>
      <c r="BA72" s="84" t="s">
        <v>431</v>
      </c>
      <c r="BB72" s="84" t="s">
        <v>431</v>
      </c>
      <c r="BC72" s="84" t="s">
        <v>165</v>
      </c>
      <c r="BD72" s="84" t="s">
        <v>109</v>
      </c>
      <c r="BE72" s="84" t="s">
        <v>431</v>
      </c>
      <c r="BF72" s="84" t="s">
        <v>431</v>
      </c>
      <c r="BG72" s="84" t="s">
        <v>136</v>
      </c>
      <c r="BH72" s="84" t="s">
        <v>431</v>
      </c>
      <c r="BI72" s="84" t="s">
        <v>138</v>
      </c>
      <c r="BJ72" s="84" t="s">
        <v>431</v>
      </c>
      <c r="BK72" s="84" t="s">
        <v>1154</v>
      </c>
      <c r="BL72" s="84" t="s">
        <v>1154</v>
      </c>
      <c r="BM72" s="84" t="s">
        <v>181</v>
      </c>
      <c r="BN72" s="84" t="s">
        <v>316</v>
      </c>
      <c r="BO72" s="84" t="s">
        <v>165</v>
      </c>
      <c r="BP72" s="84" t="s">
        <v>814</v>
      </c>
      <c r="BQ72" s="84" t="s">
        <v>176</v>
      </c>
      <c r="BR72" s="84" t="s">
        <v>815</v>
      </c>
      <c r="BS72" s="92" t="s">
        <v>1280</v>
      </c>
      <c r="BT72" s="84" t="s">
        <v>165</v>
      </c>
      <c r="BU72" s="84" t="s">
        <v>817</v>
      </c>
      <c r="BV72" s="84" t="s">
        <v>431</v>
      </c>
      <c r="BW72" s="84" t="s">
        <v>147</v>
      </c>
      <c r="BX72" s="84" t="s">
        <v>431</v>
      </c>
      <c r="BY72" s="84" t="s">
        <v>431</v>
      </c>
      <c r="BZ72" s="84" t="s">
        <v>431</v>
      </c>
      <c r="CA72" s="84" t="s">
        <v>211</v>
      </c>
      <c r="CB72" s="84" t="s">
        <v>1154</v>
      </c>
      <c r="CC72" s="84" t="s">
        <v>1154</v>
      </c>
      <c r="CD72" s="84" t="s">
        <v>152</v>
      </c>
      <c r="CE72" s="84" t="s">
        <v>431</v>
      </c>
      <c r="CF72" s="84" t="s">
        <v>431</v>
      </c>
      <c r="CG72" s="84" t="s">
        <v>431</v>
      </c>
      <c r="CH72" s="84" t="s">
        <v>431</v>
      </c>
      <c r="CI72" s="84" t="s">
        <v>431</v>
      </c>
      <c r="CJ72" s="84" t="s">
        <v>431</v>
      </c>
    </row>
    <row r="73" spans="1:88" ht="55.5" customHeight="1" x14ac:dyDescent="0.3">
      <c r="A73" s="15">
        <v>69</v>
      </c>
      <c r="B73" s="15">
        <v>1997</v>
      </c>
      <c r="C73" s="84" t="s">
        <v>157</v>
      </c>
      <c r="D73" s="84" t="s">
        <v>1132</v>
      </c>
      <c r="E73" s="84" t="s">
        <v>159</v>
      </c>
      <c r="F73" s="84" t="s">
        <v>818</v>
      </c>
      <c r="G73" s="84" t="s">
        <v>200</v>
      </c>
      <c r="H73" s="84">
        <v>2016</v>
      </c>
      <c r="I73" s="84">
        <v>6</v>
      </c>
      <c r="J73" s="90" t="s">
        <v>431</v>
      </c>
      <c r="K73" s="90" t="s">
        <v>431</v>
      </c>
      <c r="L73" s="90" t="s">
        <v>431</v>
      </c>
      <c r="M73" s="90" t="s">
        <v>431</v>
      </c>
      <c r="N73" s="84" t="s">
        <v>94</v>
      </c>
      <c r="O73" s="91" t="s">
        <v>1167</v>
      </c>
      <c r="P73" s="84" t="s">
        <v>165</v>
      </c>
      <c r="Q73" s="84" t="s">
        <v>1154</v>
      </c>
      <c r="R73" s="84" t="s">
        <v>431</v>
      </c>
      <c r="S73" s="84" t="s">
        <v>101</v>
      </c>
      <c r="T73" s="84" t="s">
        <v>431</v>
      </c>
      <c r="U73" s="84" t="s">
        <v>431</v>
      </c>
      <c r="V73" s="84" t="s">
        <v>431</v>
      </c>
      <c r="W73" s="84" t="s">
        <v>431</v>
      </c>
      <c r="X73" s="84" t="s">
        <v>107</v>
      </c>
      <c r="Y73" s="84" t="s">
        <v>108</v>
      </c>
      <c r="Z73" s="84" t="s">
        <v>431</v>
      </c>
      <c r="AA73" s="84" t="s">
        <v>431</v>
      </c>
      <c r="AB73" s="84" t="s">
        <v>431</v>
      </c>
      <c r="AC73" s="84" t="s">
        <v>431</v>
      </c>
      <c r="AD73" s="84" t="s">
        <v>114</v>
      </c>
      <c r="AE73" s="84" t="s">
        <v>431</v>
      </c>
      <c r="AF73" s="84" t="s">
        <v>116</v>
      </c>
      <c r="AG73" s="84" t="s">
        <v>117</v>
      </c>
      <c r="AH73" s="84" t="s">
        <v>431</v>
      </c>
      <c r="AI73" s="84" t="s">
        <v>431</v>
      </c>
      <c r="AJ73" s="84" t="s">
        <v>120</v>
      </c>
      <c r="AK73" s="84" t="s">
        <v>431</v>
      </c>
      <c r="AL73" s="84" t="s">
        <v>431</v>
      </c>
      <c r="AM73" s="84" t="s">
        <v>431</v>
      </c>
      <c r="AN73" s="84" t="s">
        <v>431</v>
      </c>
      <c r="AO73" s="84" t="s">
        <v>431</v>
      </c>
      <c r="AP73" s="84" t="s">
        <v>431</v>
      </c>
      <c r="AQ73" s="84" t="s">
        <v>127</v>
      </c>
      <c r="AR73" s="84" t="s">
        <v>431</v>
      </c>
      <c r="AS73" s="84" t="s">
        <v>431</v>
      </c>
      <c r="AT73" s="84" t="s">
        <v>1214</v>
      </c>
      <c r="AU73" s="84" t="s">
        <v>1197</v>
      </c>
      <c r="AV73" s="90" t="s">
        <v>431</v>
      </c>
      <c r="AW73" s="84" t="s">
        <v>821</v>
      </c>
      <c r="AX73" s="84" t="s">
        <v>431</v>
      </c>
      <c r="AY73" s="84" t="s">
        <v>431</v>
      </c>
      <c r="AZ73" s="84" t="s">
        <v>1255</v>
      </c>
      <c r="BA73" s="84" t="s">
        <v>431</v>
      </c>
      <c r="BB73" s="84" t="s">
        <v>431</v>
      </c>
      <c r="BC73" s="84" t="s">
        <v>165</v>
      </c>
      <c r="BD73" s="84" t="s">
        <v>245</v>
      </c>
      <c r="BE73" s="84" t="s">
        <v>134</v>
      </c>
      <c r="BF73" s="84" t="s">
        <v>431</v>
      </c>
      <c r="BG73" s="84" t="s">
        <v>431</v>
      </c>
      <c r="BH73" s="84" t="s">
        <v>137</v>
      </c>
      <c r="BI73" s="84" t="s">
        <v>431</v>
      </c>
      <c r="BJ73" s="84" t="s">
        <v>431</v>
      </c>
      <c r="BK73" s="84" t="s">
        <v>1154</v>
      </c>
      <c r="BL73" s="84" t="s">
        <v>1154</v>
      </c>
      <c r="BM73" s="84" t="s">
        <v>181</v>
      </c>
      <c r="BN73" s="84" t="s">
        <v>169</v>
      </c>
      <c r="BO73" s="84" t="s">
        <v>165</v>
      </c>
      <c r="BP73" s="84" t="s">
        <v>431</v>
      </c>
      <c r="BQ73" s="84" t="s">
        <v>176</v>
      </c>
      <c r="BR73" s="84" t="s">
        <v>823</v>
      </c>
      <c r="BS73" s="92" t="s">
        <v>1280</v>
      </c>
      <c r="BT73" s="84" t="s">
        <v>165</v>
      </c>
      <c r="BU73" s="84" t="s">
        <v>431</v>
      </c>
      <c r="BV73" s="84" t="s">
        <v>1163</v>
      </c>
      <c r="BW73" s="84" t="s">
        <v>147</v>
      </c>
      <c r="BX73" s="84" t="s">
        <v>431</v>
      </c>
      <c r="BY73" s="84" t="s">
        <v>431</v>
      </c>
      <c r="BZ73" s="84" t="s">
        <v>431</v>
      </c>
      <c r="CA73" s="84" t="s">
        <v>1154</v>
      </c>
      <c r="CB73" s="84" t="s">
        <v>171</v>
      </c>
      <c r="CC73" s="84" t="s">
        <v>1154</v>
      </c>
      <c r="CD73" s="84" t="s">
        <v>152</v>
      </c>
      <c r="CE73" s="84" t="s">
        <v>431</v>
      </c>
      <c r="CF73" s="84" t="s">
        <v>154</v>
      </c>
      <c r="CG73" s="84" t="s">
        <v>431</v>
      </c>
      <c r="CH73" s="84" t="s">
        <v>431</v>
      </c>
      <c r="CI73" s="84" t="s">
        <v>431</v>
      </c>
      <c r="CJ73" s="84" t="s">
        <v>431</v>
      </c>
    </row>
    <row r="74" spans="1:88" ht="46.5" customHeight="1" x14ac:dyDescent="0.3">
      <c r="A74" s="15">
        <v>70</v>
      </c>
      <c r="B74" s="15">
        <v>1999</v>
      </c>
      <c r="C74" s="84" t="s">
        <v>157</v>
      </c>
      <c r="D74" s="84" t="s">
        <v>687</v>
      </c>
      <c r="E74" s="84" t="s">
        <v>159</v>
      </c>
      <c r="F74" s="84" t="s">
        <v>825</v>
      </c>
      <c r="G74" s="84" t="s">
        <v>161</v>
      </c>
      <c r="H74" s="84">
        <v>2016</v>
      </c>
      <c r="I74" s="84">
        <v>6</v>
      </c>
      <c r="J74" s="90" t="s">
        <v>431</v>
      </c>
      <c r="K74" s="90" t="s">
        <v>431</v>
      </c>
      <c r="L74" s="90" t="s">
        <v>431</v>
      </c>
      <c r="M74" s="90" t="s">
        <v>431</v>
      </c>
      <c r="N74" s="84" t="s">
        <v>94</v>
      </c>
      <c r="O74" s="91" t="s">
        <v>1175</v>
      </c>
      <c r="P74" s="84" t="s">
        <v>176</v>
      </c>
      <c r="Q74" s="84" t="s">
        <v>827</v>
      </c>
      <c r="R74" s="84" t="s">
        <v>431</v>
      </c>
      <c r="S74" s="84" t="s">
        <v>431</v>
      </c>
      <c r="T74" s="84" t="s">
        <v>102</v>
      </c>
      <c r="U74" s="84" t="s">
        <v>431</v>
      </c>
      <c r="V74" s="84" t="s">
        <v>431</v>
      </c>
      <c r="W74" s="84" t="s">
        <v>431</v>
      </c>
      <c r="X74" s="84" t="s">
        <v>107</v>
      </c>
      <c r="Y74" s="84" t="s">
        <v>431</v>
      </c>
      <c r="Z74" s="84" t="s">
        <v>431</v>
      </c>
      <c r="AA74" s="84" t="s">
        <v>431</v>
      </c>
      <c r="AB74" s="84" t="s">
        <v>431</v>
      </c>
      <c r="AC74" s="84" t="s">
        <v>431</v>
      </c>
      <c r="AD74" s="84" t="s">
        <v>431</v>
      </c>
      <c r="AE74" s="84" t="s">
        <v>115</v>
      </c>
      <c r="AF74" s="84" t="s">
        <v>116</v>
      </c>
      <c r="AG74" s="84" t="s">
        <v>431</v>
      </c>
      <c r="AH74" s="84" t="s">
        <v>431</v>
      </c>
      <c r="AI74" s="84" t="s">
        <v>431</v>
      </c>
      <c r="AJ74" s="84" t="s">
        <v>431</v>
      </c>
      <c r="AK74" s="84" t="s">
        <v>431</v>
      </c>
      <c r="AL74" s="84" t="s">
        <v>431</v>
      </c>
      <c r="AM74" s="84" t="s">
        <v>431</v>
      </c>
      <c r="AN74" s="84" t="s">
        <v>431</v>
      </c>
      <c r="AO74" s="84" t="s">
        <v>431</v>
      </c>
      <c r="AP74" s="84" t="s">
        <v>431</v>
      </c>
      <c r="AQ74" s="84" t="s">
        <v>431</v>
      </c>
      <c r="AR74" s="84" t="s">
        <v>431</v>
      </c>
      <c r="AS74" s="84" t="s">
        <v>431</v>
      </c>
      <c r="AT74" s="84" t="s">
        <v>337</v>
      </c>
      <c r="AU74" s="84" t="s">
        <v>1205</v>
      </c>
      <c r="AV74" s="84" t="s">
        <v>1209</v>
      </c>
      <c r="AW74" s="84" t="s">
        <v>1225</v>
      </c>
      <c r="AX74" s="84" t="s">
        <v>431</v>
      </c>
      <c r="AY74" s="84" t="s">
        <v>431</v>
      </c>
      <c r="AZ74" s="84" t="s">
        <v>431</v>
      </c>
      <c r="BA74" s="84" t="s">
        <v>431</v>
      </c>
      <c r="BB74" s="84" t="s">
        <v>431</v>
      </c>
      <c r="BC74" s="84" t="s">
        <v>165</v>
      </c>
      <c r="BD74" s="84" t="s">
        <v>1263</v>
      </c>
      <c r="BE74" s="84" t="s">
        <v>431</v>
      </c>
      <c r="BF74" s="84" t="s">
        <v>431</v>
      </c>
      <c r="BG74" s="84" t="s">
        <v>431</v>
      </c>
      <c r="BH74" s="84" t="s">
        <v>137</v>
      </c>
      <c r="BI74" s="84" t="s">
        <v>431</v>
      </c>
      <c r="BJ74" s="84" t="s">
        <v>431</v>
      </c>
      <c r="BK74" s="84" t="s">
        <v>111</v>
      </c>
      <c r="BL74" s="84" t="s">
        <v>831</v>
      </c>
      <c r="BM74" s="84" t="s">
        <v>181</v>
      </c>
      <c r="BN74" s="84" t="s">
        <v>169</v>
      </c>
      <c r="BO74" s="84" t="s">
        <v>176</v>
      </c>
      <c r="BP74" s="84" t="s">
        <v>832</v>
      </c>
      <c r="BQ74" s="84" t="s">
        <v>176</v>
      </c>
      <c r="BR74" s="84" t="s">
        <v>833</v>
      </c>
      <c r="BS74" s="92" t="s">
        <v>1280</v>
      </c>
      <c r="BT74" s="84" t="s">
        <v>165</v>
      </c>
      <c r="BU74" s="84" t="s">
        <v>835</v>
      </c>
      <c r="BV74" s="84" t="s">
        <v>431</v>
      </c>
      <c r="BW74" s="84" t="s">
        <v>147</v>
      </c>
      <c r="BX74" s="84" t="s">
        <v>431</v>
      </c>
      <c r="BY74" s="84" t="s">
        <v>431</v>
      </c>
      <c r="BZ74" s="84" t="s">
        <v>431</v>
      </c>
      <c r="CA74" s="84" t="s">
        <v>211</v>
      </c>
      <c r="CB74" s="84" t="s">
        <v>1154</v>
      </c>
      <c r="CC74" s="84" t="s">
        <v>1154</v>
      </c>
      <c r="CD74" s="84" t="s">
        <v>152</v>
      </c>
      <c r="CE74" s="84" t="s">
        <v>153</v>
      </c>
      <c r="CF74" s="84" t="s">
        <v>431</v>
      </c>
      <c r="CG74" s="84" t="s">
        <v>155</v>
      </c>
      <c r="CH74" s="84" t="s">
        <v>431</v>
      </c>
      <c r="CI74" s="84" t="s">
        <v>431</v>
      </c>
      <c r="CJ74" s="84" t="s">
        <v>431</v>
      </c>
    </row>
    <row r="75" spans="1:88" ht="39" customHeight="1" x14ac:dyDescent="0.3">
      <c r="A75" s="15">
        <v>71</v>
      </c>
      <c r="B75" s="15">
        <v>1999</v>
      </c>
      <c r="C75" s="84" t="s">
        <v>172</v>
      </c>
      <c r="D75" s="84" t="s">
        <v>484</v>
      </c>
      <c r="E75" s="84" t="s">
        <v>159</v>
      </c>
      <c r="F75" s="84" t="s">
        <v>836</v>
      </c>
      <c r="G75" s="84" t="s">
        <v>161</v>
      </c>
      <c r="H75" s="84">
        <v>2016</v>
      </c>
      <c r="I75" s="84">
        <v>6</v>
      </c>
      <c r="J75" s="90" t="s">
        <v>431</v>
      </c>
      <c r="K75" s="90" t="s">
        <v>431</v>
      </c>
      <c r="L75" s="90" t="s">
        <v>431</v>
      </c>
      <c r="M75" s="90" t="s">
        <v>431</v>
      </c>
      <c r="N75" s="84" t="s">
        <v>94</v>
      </c>
      <c r="O75" s="91" t="s">
        <v>1175</v>
      </c>
      <c r="P75" s="84" t="s">
        <v>165</v>
      </c>
      <c r="Q75" s="84" t="s">
        <v>1154</v>
      </c>
      <c r="R75" s="84" t="s">
        <v>431</v>
      </c>
      <c r="S75" s="84" t="s">
        <v>101</v>
      </c>
      <c r="T75" s="84" t="s">
        <v>102</v>
      </c>
      <c r="U75" s="84" t="s">
        <v>431</v>
      </c>
      <c r="V75" s="84" t="s">
        <v>104</v>
      </c>
      <c r="W75" s="84" t="s">
        <v>431</v>
      </c>
      <c r="X75" s="84" t="s">
        <v>431</v>
      </c>
      <c r="Y75" s="84" t="s">
        <v>108</v>
      </c>
      <c r="Z75" s="84" t="s">
        <v>431</v>
      </c>
      <c r="AA75" s="84" t="s">
        <v>110</v>
      </c>
      <c r="AB75" s="84" t="s">
        <v>1167</v>
      </c>
      <c r="AC75" s="84" t="s">
        <v>113</v>
      </c>
      <c r="AD75" s="84" t="s">
        <v>114</v>
      </c>
      <c r="AE75" s="84" t="s">
        <v>431</v>
      </c>
      <c r="AF75" s="84" t="s">
        <v>431</v>
      </c>
      <c r="AG75" s="84" t="s">
        <v>431</v>
      </c>
      <c r="AH75" s="84" t="s">
        <v>431</v>
      </c>
      <c r="AI75" s="84" t="s">
        <v>431</v>
      </c>
      <c r="AJ75" s="84" t="s">
        <v>431</v>
      </c>
      <c r="AK75" s="84" t="s">
        <v>121</v>
      </c>
      <c r="AL75" s="84" t="s">
        <v>431</v>
      </c>
      <c r="AM75" s="84" t="s">
        <v>431</v>
      </c>
      <c r="AN75" s="84" t="s">
        <v>431</v>
      </c>
      <c r="AO75" s="84" t="s">
        <v>431</v>
      </c>
      <c r="AP75" s="84" t="s">
        <v>431</v>
      </c>
      <c r="AQ75" s="84" t="s">
        <v>127</v>
      </c>
      <c r="AR75" s="90" t="s">
        <v>95</v>
      </c>
      <c r="AS75" s="90" t="s">
        <v>839</v>
      </c>
      <c r="AT75" s="84" t="s">
        <v>1197</v>
      </c>
      <c r="AU75" s="84" t="s">
        <v>1194</v>
      </c>
      <c r="AV75" s="84" t="s">
        <v>1192</v>
      </c>
      <c r="AW75" s="84" t="s">
        <v>1231</v>
      </c>
      <c r="AX75" s="84" t="s">
        <v>431</v>
      </c>
      <c r="AY75" s="84" t="s">
        <v>431</v>
      </c>
      <c r="AZ75" s="84" t="s">
        <v>1238</v>
      </c>
      <c r="BA75" s="84" t="s">
        <v>1256</v>
      </c>
      <c r="BB75" s="84" t="s">
        <v>431</v>
      </c>
      <c r="BC75" s="84" t="s">
        <v>165</v>
      </c>
      <c r="BD75" s="84" t="s">
        <v>328</v>
      </c>
      <c r="BE75" s="84" t="s">
        <v>431</v>
      </c>
      <c r="BF75" s="84" t="s">
        <v>431</v>
      </c>
      <c r="BG75" s="84" t="s">
        <v>136</v>
      </c>
      <c r="BH75" s="84" t="s">
        <v>431</v>
      </c>
      <c r="BI75" s="84" t="s">
        <v>431</v>
      </c>
      <c r="BJ75" s="84" t="s">
        <v>431</v>
      </c>
      <c r="BK75" s="84" t="s">
        <v>1154</v>
      </c>
      <c r="BL75" s="84" t="s">
        <v>1154</v>
      </c>
      <c r="BM75" s="84" t="s">
        <v>169</v>
      </c>
      <c r="BN75" s="84" t="s">
        <v>169</v>
      </c>
      <c r="BO75" s="84" t="s">
        <v>165</v>
      </c>
      <c r="BP75" s="84" t="s">
        <v>844</v>
      </c>
      <c r="BQ75" s="84" t="s">
        <v>176</v>
      </c>
      <c r="BR75" s="84" t="s">
        <v>845</v>
      </c>
      <c r="BS75" s="92" t="s">
        <v>1280</v>
      </c>
      <c r="BT75" s="84" t="s">
        <v>165</v>
      </c>
      <c r="BU75" s="84" t="s">
        <v>847</v>
      </c>
      <c r="BV75" s="84" t="s">
        <v>1163</v>
      </c>
      <c r="BW75" s="84" t="s">
        <v>431</v>
      </c>
      <c r="BX75" s="84" t="s">
        <v>431</v>
      </c>
      <c r="BY75" s="84" t="s">
        <v>431</v>
      </c>
      <c r="BZ75" s="84" t="s">
        <v>431</v>
      </c>
      <c r="CA75" s="84" t="s">
        <v>1154</v>
      </c>
      <c r="CB75" s="84" t="s">
        <v>1154</v>
      </c>
      <c r="CC75" s="84" t="s">
        <v>151</v>
      </c>
      <c r="CD75" s="84" t="s">
        <v>152</v>
      </c>
      <c r="CE75" s="84" t="s">
        <v>153</v>
      </c>
      <c r="CF75" s="84" t="s">
        <v>431</v>
      </c>
      <c r="CG75" s="84" t="s">
        <v>431</v>
      </c>
      <c r="CH75" s="84" t="s">
        <v>431</v>
      </c>
      <c r="CI75" s="84" t="s">
        <v>431</v>
      </c>
      <c r="CJ75" s="84" t="s">
        <v>431</v>
      </c>
    </row>
    <row r="76" spans="1:88" ht="49.5" customHeight="1" x14ac:dyDescent="0.3">
      <c r="A76" s="15">
        <v>72</v>
      </c>
      <c r="B76" s="15">
        <v>1995</v>
      </c>
      <c r="C76" s="84" t="s">
        <v>157</v>
      </c>
      <c r="D76" s="84" t="s">
        <v>1123</v>
      </c>
      <c r="E76" s="84" t="s">
        <v>159</v>
      </c>
      <c r="F76" s="84" t="s">
        <v>276</v>
      </c>
      <c r="G76" s="84" t="s">
        <v>161</v>
      </c>
      <c r="H76" s="84">
        <v>2016</v>
      </c>
      <c r="I76" s="84">
        <v>6</v>
      </c>
      <c r="J76" s="90" t="s">
        <v>431</v>
      </c>
      <c r="K76" s="90" t="s">
        <v>431</v>
      </c>
      <c r="L76" s="90" t="s">
        <v>431</v>
      </c>
      <c r="M76" s="90" t="s">
        <v>431</v>
      </c>
      <c r="N76" s="84" t="s">
        <v>94</v>
      </c>
      <c r="O76" s="91" t="s">
        <v>1167</v>
      </c>
      <c r="P76" s="84" t="s">
        <v>165</v>
      </c>
      <c r="Q76" s="84" t="s">
        <v>1154</v>
      </c>
      <c r="R76" s="84" t="s">
        <v>431</v>
      </c>
      <c r="S76" s="84" t="s">
        <v>431</v>
      </c>
      <c r="T76" s="84" t="s">
        <v>102</v>
      </c>
      <c r="U76" s="84" t="s">
        <v>431</v>
      </c>
      <c r="V76" s="84" t="s">
        <v>431</v>
      </c>
      <c r="W76" s="84" t="s">
        <v>431</v>
      </c>
      <c r="X76" s="84" t="s">
        <v>431</v>
      </c>
      <c r="Y76" s="84" t="s">
        <v>431</v>
      </c>
      <c r="Z76" s="84" t="s">
        <v>109</v>
      </c>
      <c r="AA76" s="84" t="s">
        <v>431</v>
      </c>
      <c r="AB76" s="84" t="s">
        <v>431</v>
      </c>
      <c r="AC76" s="84" t="s">
        <v>431</v>
      </c>
      <c r="AD76" s="84" t="s">
        <v>114</v>
      </c>
      <c r="AE76" s="84" t="s">
        <v>431</v>
      </c>
      <c r="AF76" s="84" t="s">
        <v>431</v>
      </c>
      <c r="AG76" s="84" t="s">
        <v>431</v>
      </c>
      <c r="AH76" s="84" t="s">
        <v>431</v>
      </c>
      <c r="AI76" s="84" t="s">
        <v>431</v>
      </c>
      <c r="AJ76" s="84" t="s">
        <v>431</v>
      </c>
      <c r="AK76" s="84" t="s">
        <v>431</v>
      </c>
      <c r="AL76" s="84" t="s">
        <v>431</v>
      </c>
      <c r="AM76" s="84" t="s">
        <v>431</v>
      </c>
      <c r="AN76" s="84" t="s">
        <v>431</v>
      </c>
      <c r="AO76" s="84" t="s">
        <v>431</v>
      </c>
      <c r="AP76" s="84" t="s">
        <v>431</v>
      </c>
      <c r="AQ76" s="84" t="s">
        <v>431</v>
      </c>
      <c r="AR76" s="90" t="s">
        <v>95</v>
      </c>
      <c r="AS76" s="90" t="s">
        <v>109</v>
      </c>
      <c r="AT76" s="84" t="s">
        <v>1190</v>
      </c>
      <c r="AU76" s="84" t="s">
        <v>1196</v>
      </c>
      <c r="AV76" s="90" t="s">
        <v>431</v>
      </c>
      <c r="AW76" s="84" t="s">
        <v>1219</v>
      </c>
      <c r="AX76" s="84" t="s">
        <v>1231</v>
      </c>
      <c r="AY76" s="84" t="s">
        <v>431</v>
      </c>
      <c r="AZ76" s="84" t="s">
        <v>1257</v>
      </c>
      <c r="BA76" s="84" t="s">
        <v>1249</v>
      </c>
      <c r="BB76" s="84" t="s">
        <v>1258</v>
      </c>
      <c r="BC76" s="84" t="s">
        <v>165</v>
      </c>
      <c r="BD76" s="84" t="s">
        <v>109</v>
      </c>
      <c r="BE76" s="84" t="s">
        <v>134</v>
      </c>
      <c r="BF76" s="84" t="s">
        <v>431</v>
      </c>
      <c r="BG76" s="84" t="s">
        <v>136</v>
      </c>
      <c r="BH76" s="84" t="s">
        <v>431</v>
      </c>
      <c r="BI76" s="84" t="s">
        <v>138</v>
      </c>
      <c r="BJ76" s="84" t="s">
        <v>431</v>
      </c>
      <c r="BK76" s="84" t="s">
        <v>1154</v>
      </c>
      <c r="BL76" s="84" t="s">
        <v>1154</v>
      </c>
      <c r="BM76" s="84" t="s">
        <v>169</v>
      </c>
      <c r="BN76" s="84" t="s">
        <v>181</v>
      </c>
      <c r="BO76" s="84" t="s">
        <v>176</v>
      </c>
      <c r="BP76" s="84" t="s">
        <v>852</v>
      </c>
      <c r="BQ76" s="84" t="s">
        <v>176</v>
      </c>
      <c r="BR76" s="84" t="s">
        <v>853</v>
      </c>
      <c r="BS76" s="92" t="s">
        <v>1280</v>
      </c>
      <c r="BT76" s="84" t="s">
        <v>176</v>
      </c>
      <c r="BU76" s="84" t="s">
        <v>854</v>
      </c>
      <c r="BV76" s="84" t="s">
        <v>1163</v>
      </c>
      <c r="BW76" s="84" t="s">
        <v>147</v>
      </c>
      <c r="BX76" s="84" t="s">
        <v>431</v>
      </c>
      <c r="BY76" s="84" t="s">
        <v>95</v>
      </c>
      <c r="BZ76" s="84" t="s">
        <v>855</v>
      </c>
      <c r="CA76" s="84" t="s">
        <v>1154</v>
      </c>
      <c r="CB76" s="84" t="s">
        <v>171</v>
      </c>
      <c r="CC76" s="84" t="s">
        <v>1154</v>
      </c>
      <c r="CD76" s="84" t="s">
        <v>431</v>
      </c>
      <c r="CE76" s="84" t="s">
        <v>153</v>
      </c>
      <c r="CF76" s="84" t="s">
        <v>154</v>
      </c>
      <c r="CG76" s="84" t="s">
        <v>431</v>
      </c>
      <c r="CH76" s="84" t="s">
        <v>431</v>
      </c>
      <c r="CI76" s="84" t="s">
        <v>431</v>
      </c>
      <c r="CJ76" s="84" t="s">
        <v>431</v>
      </c>
    </row>
    <row r="77" spans="1:88" ht="48" customHeight="1" x14ac:dyDescent="0.3">
      <c r="A77" s="15">
        <v>73</v>
      </c>
      <c r="B77" s="15">
        <v>1997</v>
      </c>
      <c r="C77" s="84" t="s">
        <v>157</v>
      </c>
      <c r="D77" s="84" t="s">
        <v>1123</v>
      </c>
      <c r="E77" s="84" t="s">
        <v>159</v>
      </c>
      <c r="F77" s="84" t="s">
        <v>709</v>
      </c>
      <c r="G77" s="84" t="s">
        <v>161</v>
      </c>
      <c r="H77" s="84">
        <v>2016</v>
      </c>
      <c r="I77" s="84">
        <v>6</v>
      </c>
      <c r="J77" s="90" t="s">
        <v>431</v>
      </c>
      <c r="K77" s="90" t="s">
        <v>431</v>
      </c>
      <c r="L77" s="90" t="s">
        <v>431</v>
      </c>
      <c r="M77" s="90" t="s">
        <v>431</v>
      </c>
      <c r="N77" s="84" t="s">
        <v>94</v>
      </c>
      <c r="O77" s="91" t="s">
        <v>1176</v>
      </c>
      <c r="P77" s="84" t="s">
        <v>176</v>
      </c>
      <c r="Q77" s="84" t="s">
        <v>857</v>
      </c>
      <c r="R77" s="84" t="s">
        <v>431</v>
      </c>
      <c r="S77" s="84" t="s">
        <v>431</v>
      </c>
      <c r="T77" s="84" t="s">
        <v>102</v>
      </c>
      <c r="U77" s="84" t="s">
        <v>431</v>
      </c>
      <c r="V77" s="84" t="s">
        <v>431</v>
      </c>
      <c r="W77" s="84" t="s">
        <v>431</v>
      </c>
      <c r="X77" s="84" t="s">
        <v>107</v>
      </c>
      <c r="Y77" s="84" t="s">
        <v>431</v>
      </c>
      <c r="Z77" s="84" t="s">
        <v>431</v>
      </c>
      <c r="AA77" s="84" t="s">
        <v>431</v>
      </c>
      <c r="AB77" s="84" t="s">
        <v>431</v>
      </c>
      <c r="AC77" s="84" t="s">
        <v>431</v>
      </c>
      <c r="AD77" s="84" t="s">
        <v>114</v>
      </c>
      <c r="AE77" s="84" t="s">
        <v>431</v>
      </c>
      <c r="AF77" s="84" t="s">
        <v>431</v>
      </c>
      <c r="AG77" s="84" t="s">
        <v>117</v>
      </c>
      <c r="AH77" s="84" t="s">
        <v>431</v>
      </c>
      <c r="AI77" s="84" t="s">
        <v>431</v>
      </c>
      <c r="AJ77" s="84" t="s">
        <v>120</v>
      </c>
      <c r="AK77" s="84" t="s">
        <v>431</v>
      </c>
      <c r="AL77" s="84" t="s">
        <v>431</v>
      </c>
      <c r="AM77" s="84" t="s">
        <v>431</v>
      </c>
      <c r="AN77" s="84" t="s">
        <v>431</v>
      </c>
      <c r="AO77" s="84" t="s">
        <v>431</v>
      </c>
      <c r="AP77" s="84" t="s">
        <v>431</v>
      </c>
      <c r="AQ77" s="84" t="s">
        <v>127</v>
      </c>
      <c r="AR77" s="84" t="s">
        <v>431</v>
      </c>
      <c r="AS77" s="84" t="s">
        <v>431</v>
      </c>
      <c r="AT77" s="84" t="s">
        <v>1205</v>
      </c>
      <c r="AU77" s="84" t="s">
        <v>1201</v>
      </c>
      <c r="AV77" s="90" t="s">
        <v>431</v>
      </c>
      <c r="AW77" s="84" t="s">
        <v>1219</v>
      </c>
      <c r="AX77" s="84" t="s">
        <v>431</v>
      </c>
      <c r="AY77" s="84" t="s">
        <v>431</v>
      </c>
      <c r="AZ77" s="84" t="s">
        <v>1259</v>
      </c>
      <c r="BA77" s="84" t="s">
        <v>1234</v>
      </c>
      <c r="BB77" s="84" t="s">
        <v>431</v>
      </c>
      <c r="BC77" s="84" t="s">
        <v>165</v>
      </c>
      <c r="BD77" s="84" t="s">
        <v>1265</v>
      </c>
      <c r="BE77" s="84" t="s">
        <v>134</v>
      </c>
      <c r="BF77" s="84" t="s">
        <v>431</v>
      </c>
      <c r="BG77" s="84" t="s">
        <v>431</v>
      </c>
      <c r="BH77" s="84" t="s">
        <v>431</v>
      </c>
      <c r="BI77" s="84" t="s">
        <v>431</v>
      </c>
      <c r="BJ77" s="84" t="s">
        <v>431</v>
      </c>
      <c r="BK77" s="84" t="s">
        <v>1154</v>
      </c>
      <c r="BL77" s="84" t="s">
        <v>1154</v>
      </c>
      <c r="BM77" s="84" t="s">
        <v>169</v>
      </c>
      <c r="BN77" s="84" t="s">
        <v>181</v>
      </c>
      <c r="BO77" s="84" t="s">
        <v>165</v>
      </c>
      <c r="BP77" s="84" t="s">
        <v>862</v>
      </c>
      <c r="BQ77" s="84" t="s">
        <v>176</v>
      </c>
      <c r="BR77" s="84" t="s">
        <v>863</v>
      </c>
      <c r="BS77" s="92" t="s">
        <v>1280</v>
      </c>
      <c r="BT77" s="84" t="s">
        <v>176</v>
      </c>
      <c r="BU77" s="84" t="s">
        <v>865</v>
      </c>
      <c r="BV77" s="84" t="s">
        <v>1163</v>
      </c>
      <c r="BW77" s="84" t="s">
        <v>431</v>
      </c>
      <c r="BX77" s="84" t="s">
        <v>431</v>
      </c>
      <c r="BY77" s="84" t="s">
        <v>431</v>
      </c>
      <c r="BZ77" s="84" t="s">
        <v>431</v>
      </c>
      <c r="CA77" s="84" t="s">
        <v>1154</v>
      </c>
      <c r="CB77" s="84" t="s">
        <v>171</v>
      </c>
      <c r="CC77" s="84" t="s">
        <v>1154</v>
      </c>
      <c r="CD77" s="84" t="s">
        <v>152</v>
      </c>
      <c r="CE77" s="84" t="s">
        <v>431</v>
      </c>
      <c r="CF77" s="84" t="s">
        <v>154</v>
      </c>
      <c r="CG77" s="84" t="s">
        <v>431</v>
      </c>
      <c r="CH77" s="84" t="s">
        <v>431</v>
      </c>
      <c r="CI77" s="84" t="s">
        <v>431</v>
      </c>
      <c r="CJ77" s="84" t="s">
        <v>431</v>
      </c>
    </row>
    <row r="78" spans="1:88" ht="43.5" customHeight="1" x14ac:dyDescent="0.3">
      <c r="A78" s="15">
        <v>74</v>
      </c>
      <c r="B78" s="15">
        <v>1999</v>
      </c>
      <c r="C78" s="84" t="s">
        <v>157</v>
      </c>
      <c r="D78" s="84" t="s">
        <v>866</v>
      </c>
      <c r="E78" s="84" t="s">
        <v>258</v>
      </c>
      <c r="F78" s="84" t="s">
        <v>867</v>
      </c>
      <c r="G78" s="84" t="s">
        <v>200</v>
      </c>
      <c r="H78" s="84">
        <v>2016</v>
      </c>
      <c r="I78" s="84">
        <v>6</v>
      </c>
      <c r="J78" s="84" t="s">
        <v>90</v>
      </c>
      <c r="K78" s="90" t="s">
        <v>431</v>
      </c>
      <c r="L78" s="90" t="s">
        <v>431</v>
      </c>
      <c r="M78" s="90" t="s">
        <v>431</v>
      </c>
      <c r="N78" s="84" t="s">
        <v>94</v>
      </c>
      <c r="O78" s="91" t="s">
        <v>1167</v>
      </c>
      <c r="P78" s="84" t="s">
        <v>165</v>
      </c>
      <c r="Q78" s="84" t="s">
        <v>1154</v>
      </c>
      <c r="R78" s="84" t="s">
        <v>100</v>
      </c>
      <c r="S78" s="84" t="s">
        <v>101</v>
      </c>
      <c r="T78" s="84" t="s">
        <v>102</v>
      </c>
      <c r="U78" s="84" t="s">
        <v>431</v>
      </c>
      <c r="V78" s="84" t="s">
        <v>431</v>
      </c>
      <c r="W78" s="84" t="s">
        <v>431</v>
      </c>
      <c r="X78" s="84" t="s">
        <v>107</v>
      </c>
      <c r="Y78" s="84" t="s">
        <v>431</v>
      </c>
      <c r="Z78" s="84" t="s">
        <v>431</v>
      </c>
      <c r="AA78" s="84" t="s">
        <v>110</v>
      </c>
      <c r="AB78" s="84" t="s">
        <v>431</v>
      </c>
      <c r="AC78" s="84" t="s">
        <v>113</v>
      </c>
      <c r="AD78" s="84" t="s">
        <v>431</v>
      </c>
      <c r="AE78" s="84" t="s">
        <v>431</v>
      </c>
      <c r="AF78" s="84" t="s">
        <v>116</v>
      </c>
      <c r="AG78" s="84" t="s">
        <v>431</v>
      </c>
      <c r="AH78" s="84" t="s">
        <v>431</v>
      </c>
      <c r="AI78" s="84" t="s">
        <v>431</v>
      </c>
      <c r="AJ78" s="84" t="s">
        <v>431</v>
      </c>
      <c r="AK78" s="84" t="s">
        <v>121</v>
      </c>
      <c r="AL78" s="84" t="s">
        <v>431</v>
      </c>
      <c r="AM78" s="84" t="s">
        <v>431</v>
      </c>
      <c r="AN78" s="84" t="s">
        <v>431</v>
      </c>
      <c r="AO78" s="84" t="s">
        <v>431</v>
      </c>
      <c r="AP78" s="84" t="s">
        <v>431</v>
      </c>
      <c r="AQ78" s="84" t="s">
        <v>127</v>
      </c>
      <c r="AR78" s="84" t="s">
        <v>431</v>
      </c>
      <c r="AS78" s="84" t="s">
        <v>431</v>
      </c>
      <c r="AT78" s="84" t="s">
        <v>1205</v>
      </c>
      <c r="AU78" s="84" t="s">
        <v>1211</v>
      </c>
      <c r="AV78" s="84" t="s">
        <v>1196</v>
      </c>
      <c r="AW78" s="84" t="s">
        <v>914</v>
      </c>
      <c r="AX78" s="84" t="s">
        <v>1231</v>
      </c>
      <c r="AY78" s="84" t="s">
        <v>1219</v>
      </c>
      <c r="AZ78" s="84" t="s">
        <v>176</v>
      </c>
      <c r="BA78" s="84" t="s">
        <v>431</v>
      </c>
      <c r="BB78" s="84" t="s">
        <v>431</v>
      </c>
      <c r="BC78" s="84" t="s">
        <v>165</v>
      </c>
      <c r="BD78" s="84" t="s">
        <v>431</v>
      </c>
      <c r="BE78" s="84" t="s">
        <v>431</v>
      </c>
      <c r="BF78" s="84" t="s">
        <v>135</v>
      </c>
      <c r="BG78" s="84" t="s">
        <v>136</v>
      </c>
      <c r="BH78" s="84" t="s">
        <v>431</v>
      </c>
      <c r="BI78" s="84" t="s">
        <v>138</v>
      </c>
      <c r="BJ78" s="84" t="s">
        <v>431</v>
      </c>
      <c r="BK78" s="84" t="s">
        <v>1154</v>
      </c>
      <c r="BL78" s="84" t="s">
        <v>1154</v>
      </c>
      <c r="BM78" s="84" t="s">
        <v>169</v>
      </c>
      <c r="BN78" s="84" t="s">
        <v>169</v>
      </c>
      <c r="BO78" s="84" t="s">
        <v>176</v>
      </c>
      <c r="BP78" s="84" t="s">
        <v>431</v>
      </c>
      <c r="BQ78" s="84" t="s">
        <v>176</v>
      </c>
      <c r="BR78" s="84" t="s">
        <v>431</v>
      </c>
      <c r="BS78" s="92" t="s">
        <v>1280</v>
      </c>
      <c r="BT78" s="84" t="s">
        <v>165</v>
      </c>
      <c r="BU78" s="84" t="s">
        <v>431</v>
      </c>
      <c r="BV78" s="84" t="s">
        <v>1163</v>
      </c>
      <c r="BW78" s="84" t="s">
        <v>431</v>
      </c>
      <c r="BX78" s="84" t="s">
        <v>431</v>
      </c>
      <c r="BY78" s="84" t="s">
        <v>431</v>
      </c>
      <c r="BZ78" s="84" t="s">
        <v>431</v>
      </c>
      <c r="CA78" s="84" t="s">
        <v>1154</v>
      </c>
      <c r="CB78" s="84" t="s">
        <v>171</v>
      </c>
      <c r="CC78" s="84" t="s">
        <v>1154</v>
      </c>
      <c r="CD78" s="84" t="s">
        <v>152</v>
      </c>
      <c r="CE78" s="84" t="s">
        <v>431</v>
      </c>
      <c r="CF78" s="84" t="s">
        <v>154</v>
      </c>
      <c r="CG78" s="84" t="s">
        <v>431</v>
      </c>
      <c r="CH78" s="84" t="s">
        <v>431</v>
      </c>
      <c r="CI78" s="84" t="s">
        <v>431</v>
      </c>
      <c r="CJ78" s="84" t="s">
        <v>431</v>
      </c>
    </row>
    <row r="79" spans="1:88" ht="46.5" customHeight="1" x14ac:dyDescent="0.3">
      <c r="A79" s="15">
        <v>75</v>
      </c>
      <c r="B79" s="15">
        <v>1995</v>
      </c>
      <c r="C79" s="84" t="s">
        <v>157</v>
      </c>
      <c r="D79" s="84" t="s">
        <v>1123</v>
      </c>
      <c r="E79" s="84" t="s">
        <v>159</v>
      </c>
      <c r="F79" s="84" t="s">
        <v>586</v>
      </c>
      <c r="G79" s="84" t="s">
        <v>161</v>
      </c>
      <c r="H79" s="84">
        <v>2016</v>
      </c>
      <c r="I79" s="84">
        <v>6</v>
      </c>
      <c r="J79" s="90" t="s">
        <v>431</v>
      </c>
      <c r="K79" s="90" t="s">
        <v>431</v>
      </c>
      <c r="L79" s="90" t="s">
        <v>431</v>
      </c>
      <c r="M79" s="84" t="s">
        <v>1134</v>
      </c>
      <c r="N79" s="90" t="s">
        <v>431</v>
      </c>
      <c r="O79" s="91" t="s">
        <v>1172</v>
      </c>
      <c r="P79" s="84" t="s">
        <v>165</v>
      </c>
      <c r="Q79" s="84" t="s">
        <v>1154</v>
      </c>
      <c r="R79" s="84" t="s">
        <v>431</v>
      </c>
      <c r="S79" s="84" t="s">
        <v>431</v>
      </c>
      <c r="T79" s="84" t="s">
        <v>102</v>
      </c>
      <c r="U79" s="84" t="s">
        <v>431</v>
      </c>
      <c r="V79" s="84" t="s">
        <v>104</v>
      </c>
      <c r="W79" s="84" t="s">
        <v>105</v>
      </c>
      <c r="X79" s="84" t="s">
        <v>107</v>
      </c>
      <c r="Y79" s="84" t="s">
        <v>431</v>
      </c>
      <c r="Z79" s="84" t="s">
        <v>431</v>
      </c>
      <c r="AA79" s="84" t="s">
        <v>431</v>
      </c>
      <c r="AB79" s="84" t="s">
        <v>431</v>
      </c>
      <c r="AC79" s="84" t="s">
        <v>113</v>
      </c>
      <c r="AD79" s="84" t="s">
        <v>431</v>
      </c>
      <c r="AE79" s="84" t="s">
        <v>431</v>
      </c>
      <c r="AF79" s="84" t="s">
        <v>431</v>
      </c>
      <c r="AG79" s="84" t="s">
        <v>117</v>
      </c>
      <c r="AH79" s="84" t="s">
        <v>431</v>
      </c>
      <c r="AI79" s="84" t="s">
        <v>431</v>
      </c>
      <c r="AJ79" s="84" t="s">
        <v>431</v>
      </c>
      <c r="AK79" s="84" t="s">
        <v>431</v>
      </c>
      <c r="AL79" s="84" t="s">
        <v>431</v>
      </c>
      <c r="AM79" s="84" t="s">
        <v>431</v>
      </c>
      <c r="AN79" s="84" t="s">
        <v>431</v>
      </c>
      <c r="AO79" s="84" t="s">
        <v>431</v>
      </c>
      <c r="AP79" s="84" t="s">
        <v>431</v>
      </c>
      <c r="AQ79" s="84" t="s">
        <v>431</v>
      </c>
      <c r="AR79" s="84" t="s">
        <v>431</v>
      </c>
      <c r="AS79" s="84" t="s">
        <v>431</v>
      </c>
      <c r="AT79" s="84" t="s">
        <v>874</v>
      </c>
      <c r="AU79" s="90" t="s">
        <v>431</v>
      </c>
      <c r="AV79" s="90" t="s">
        <v>431</v>
      </c>
      <c r="AW79" s="84" t="s">
        <v>1220</v>
      </c>
      <c r="AX79" s="84" t="s">
        <v>1230</v>
      </c>
      <c r="AY79" s="84" t="s">
        <v>431</v>
      </c>
      <c r="AZ79" s="84" t="s">
        <v>876</v>
      </c>
      <c r="BA79" s="84" t="s">
        <v>431</v>
      </c>
      <c r="BB79" s="84" t="s">
        <v>431</v>
      </c>
      <c r="BC79" s="84" t="s">
        <v>165</v>
      </c>
      <c r="BD79" s="84" t="s">
        <v>923</v>
      </c>
      <c r="BE79" s="84" t="s">
        <v>134</v>
      </c>
      <c r="BF79" s="84" t="s">
        <v>431</v>
      </c>
      <c r="BG79" s="84" t="s">
        <v>136</v>
      </c>
      <c r="BH79" s="84" t="s">
        <v>137</v>
      </c>
      <c r="BI79" s="84" t="s">
        <v>431</v>
      </c>
      <c r="BJ79" s="84" t="s">
        <v>139</v>
      </c>
      <c r="BK79" s="84" t="s">
        <v>1154</v>
      </c>
      <c r="BL79" s="84" t="s">
        <v>1154</v>
      </c>
      <c r="BM79" s="84" t="s">
        <v>169</v>
      </c>
      <c r="BN79" s="84" t="s">
        <v>169</v>
      </c>
      <c r="BO79" s="84" t="s">
        <v>165</v>
      </c>
      <c r="BP79" s="84" t="s">
        <v>878</v>
      </c>
      <c r="BQ79" s="84" t="s">
        <v>165</v>
      </c>
      <c r="BR79" s="84" t="s">
        <v>879</v>
      </c>
      <c r="BS79" s="92" t="s">
        <v>1280</v>
      </c>
      <c r="BT79" s="84" t="s">
        <v>165</v>
      </c>
      <c r="BU79" s="84" t="s">
        <v>881</v>
      </c>
      <c r="BV79" s="84" t="s">
        <v>1163</v>
      </c>
      <c r="BW79" s="84" t="s">
        <v>147</v>
      </c>
      <c r="BX79" s="84" t="s">
        <v>148</v>
      </c>
      <c r="BY79" s="84" t="s">
        <v>431</v>
      </c>
      <c r="BZ79" s="84" t="s">
        <v>431</v>
      </c>
      <c r="CA79" s="84" t="s">
        <v>1154</v>
      </c>
      <c r="CB79" s="84" t="s">
        <v>1154</v>
      </c>
      <c r="CC79" s="84" t="s">
        <v>151</v>
      </c>
      <c r="CD79" s="84" t="s">
        <v>152</v>
      </c>
      <c r="CE79" s="84" t="s">
        <v>431</v>
      </c>
      <c r="CF79" s="84" t="s">
        <v>154</v>
      </c>
      <c r="CG79" s="84" t="s">
        <v>155</v>
      </c>
      <c r="CH79" s="84" t="s">
        <v>156</v>
      </c>
      <c r="CI79" s="84" t="s">
        <v>431</v>
      </c>
      <c r="CJ79" s="84" t="s">
        <v>431</v>
      </c>
    </row>
    <row r="80" spans="1:88" ht="54" customHeight="1" x14ac:dyDescent="0.3">
      <c r="A80" s="15">
        <v>76</v>
      </c>
      <c r="B80" s="15">
        <v>1999</v>
      </c>
      <c r="C80" s="84" t="s">
        <v>157</v>
      </c>
      <c r="D80" s="84" t="s">
        <v>1123</v>
      </c>
      <c r="E80" s="84" t="s">
        <v>159</v>
      </c>
      <c r="F80" s="84" t="s">
        <v>883</v>
      </c>
      <c r="G80" s="84" t="s">
        <v>161</v>
      </c>
      <c r="H80" s="84">
        <v>2016</v>
      </c>
      <c r="I80" s="84">
        <v>6</v>
      </c>
      <c r="J80" s="90" t="s">
        <v>431</v>
      </c>
      <c r="K80" s="90" t="s">
        <v>431</v>
      </c>
      <c r="L80" s="90" t="s">
        <v>431</v>
      </c>
      <c r="M80" s="90" t="s">
        <v>431</v>
      </c>
      <c r="N80" s="84" t="s">
        <v>94</v>
      </c>
      <c r="O80" s="91" t="s">
        <v>1172</v>
      </c>
      <c r="P80" s="84" t="s">
        <v>165</v>
      </c>
      <c r="Q80" s="84" t="s">
        <v>1154</v>
      </c>
      <c r="R80" s="84" t="s">
        <v>100</v>
      </c>
      <c r="S80" s="84" t="s">
        <v>431</v>
      </c>
      <c r="T80" s="84" t="s">
        <v>102</v>
      </c>
      <c r="U80" s="84" t="s">
        <v>431</v>
      </c>
      <c r="V80" s="84" t="s">
        <v>431</v>
      </c>
      <c r="W80" s="84" t="s">
        <v>431</v>
      </c>
      <c r="X80" s="84" t="s">
        <v>107</v>
      </c>
      <c r="Y80" s="84" t="s">
        <v>431</v>
      </c>
      <c r="Z80" s="84" t="s">
        <v>431</v>
      </c>
      <c r="AA80" s="84" t="s">
        <v>431</v>
      </c>
      <c r="AB80" s="84" t="s">
        <v>431</v>
      </c>
      <c r="AC80" s="84" t="s">
        <v>431</v>
      </c>
      <c r="AD80" s="84" t="s">
        <v>114</v>
      </c>
      <c r="AE80" s="84" t="s">
        <v>431</v>
      </c>
      <c r="AF80" s="84" t="s">
        <v>116</v>
      </c>
      <c r="AG80" s="84" t="s">
        <v>117</v>
      </c>
      <c r="AH80" s="84" t="s">
        <v>118</v>
      </c>
      <c r="AI80" s="84" t="s">
        <v>119</v>
      </c>
      <c r="AJ80" s="84" t="s">
        <v>431</v>
      </c>
      <c r="AK80" s="84" t="s">
        <v>431</v>
      </c>
      <c r="AL80" s="84" t="s">
        <v>431</v>
      </c>
      <c r="AM80" s="84" t="s">
        <v>431</v>
      </c>
      <c r="AN80" s="84" t="s">
        <v>124</v>
      </c>
      <c r="AO80" s="84" t="s">
        <v>431</v>
      </c>
      <c r="AP80" s="84" t="s">
        <v>431</v>
      </c>
      <c r="AQ80" s="84" t="s">
        <v>431</v>
      </c>
      <c r="AR80" s="84" t="s">
        <v>431</v>
      </c>
      <c r="AS80" s="84" t="s">
        <v>431</v>
      </c>
      <c r="AT80" s="84" t="s">
        <v>1210</v>
      </c>
      <c r="AU80" s="84" t="s">
        <v>1194</v>
      </c>
      <c r="AV80" s="84" t="s">
        <v>1214</v>
      </c>
      <c r="AW80" s="84" t="s">
        <v>1219</v>
      </c>
      <c r="AX80" s="84" t="s">
        <v>431</v>
      </c>
      <c r="AY80" s="84" t="s">
        <v>431</v>
      </c>
      <c r="AZ80" s="84" t="s">
        <v>431</v>
      </c>
      <c r="BA80" s="84" t="s">
        <v>431</v>
      </c>
      <c r="BB80" s="84" t="s">
        <v>431</v>
      </c>
      <c r="BC80" s="84" t="s">
        <v>165</v>
      </c>
      <c r="BD80" s="84" t="s">
        <v>887</v>
      </c>
      <c r="BE80" s="84" t="s">
        <v>134</v>
      </c>
      <c r="BF80" s="84" t="s">
        <v>431</v>
      </c>
      <c r="BG80" s="84" t="s">
        <v>431</v>
      </c>
      <c r="BH80" s="84" t="s">
        <v>137</v>
      </c>
      <c r="BI80" s="84" t="s">
        <v>431</v>
      </c>
      <c r="BJ80" s="84" t="s">
        <v>431</v>
      </c>
      <c r="BK80" s="84" t="s">
        <v>1154</v>
      </c>
      <c r="BL80" s="84" t="s">
        <v>1154</v>
      </c>
      <c r="BM80" s="84" t="s">
        <v>181</v>
      </c>
      <c r="BN80" s="84" t="s">
        <v>169</v>
      </c>
      <c r="BO80" s="84" t="s">
        <v>165</v>
      </c>
      <c r="BP80" s="84" t="s">
        <v>888</v>
      </c>
      <c r="BQ80" s="84" t="s">
        <v>176</v>
      </c>
      <c r="BR80" s="84" t="s">
        <v>889</v>
      </c>
      <c r="BS80" s="92" t="s">
        <v>1280</v>
      </c>
      <c r="BT80" s="84" t="s">
        <v>176</v>
      </c>
      <c r="BU80" s="84" t="s">
        <v>891</v>
      </c>
      <c r="BV80" s="84" t="s">
        <v>431</v>
      </c>
      <c r="BW80" s="84" t="s">
        <v>147</v>
      </c>
      <c r="BX80" s="84" t="s">
        <v>431</v>
      </c>
      <c r="BY80" s="84" t="s">
        <v>431</v>
      </c>
      <c r="BZ80" s="84" t="s">
        <v>431</v>
      </c>
      <c r="CA80" s="84" t="s">
        <v>1154</v>
      </c>
      <c r="CB80" s="84" t="s">
        <v>171</v>
      </c>
      <c r="CC80" s="84" t="s">
        <v>1154</v>
      </c>
      <c r="CD80" s="84" t="s">
        <v>152</v>
      </c>
      <c r="CE80" s="84" t="s">
        <v>431</v>
      </c>
      <c r="CF80" s="84" t="s">
        <v>431</v>
      </c>
      <c r="CG80" s="84" t="s">
        <v>155</v>
      </c>
      <c r="CH80" s="84" t="s">
        <v>431</v>
      </c>
      <c r="CI80" s="84" t="s">
        <v>431</v>
      </c>
      <c r="CJ80" s="84" t="s">
        <v>431</v>
      </c>
    </row>
    <row r="81" spans="1:88" ht="49.5" customHeight="1" x14ac:dyDescent="0.3">
      <c r="A81" s="15">
        <v>77</v>
      </c>
      <c r="B81" s="15">
        <v>1998</v>
      </c>
      <c r="C81" s="84" t="s">
        <v>172</v>
      </c>
      <c r="D81" s="84" t="s">
        <v>1123</v>
      </c>
      <c r="E81" s="84" t="s">
        <v>159</v>
      </c>
      <c r="F81" s="84" t="s">
        <v>892</v>
      </c>
      <c r="G81" s="84" t="s">
        <v>200</v>
      </c>
      <c r="H81" s="84">
        <v>2016</v>
      </c>
      <c r="I81" s="84">
        <v>6</v>
      </c>
      <c r="J81" s="84" t="s">
        <v>90</v>
      </c>
      <c r="K81" s="90" t="s">
        <v>431</v>
      </c>
      <c r="L81" s="90" t="s">
        <v>431</v>
      </c>
      <c r="M81" s="90" t="s">
        <v>431</v>
      </c>
      <c r="N81" s="84" t="s">
        <v>94</v>
      </c>
      <c r="O81" s="91" t="s">
        <v>1167</v>
      </c>
      <c r="P81" s="84" t="s">
        <v>165</v>
      </c>
      <c r="Q81" s="84" t="s">
        <v>1154</v>
      </c>
      <c r="R81" s="84" t="s">
        <v>431</v>
      </c>
      <c r="S81" s="84" t="s">
        <v>431</v>
      </c>
      <c r="T81" s="84" t="s">
        <v>102</v>
      </c>
      <c r="U81" s="84" t="s">
        <v>431</v>
      </c>
      <c r="V81" s="84" t="s">
        <v>104</v>
      </c>
      <c r="W81" s="84" t="s">
        <v>105</v>
      </c>
      <c r="X81" s="84" t="s">
        <v>107</v>
      </c>
      <c r="Y81" s="84" t="s">
        <v>431</v>
      </c>
      <c r="Z81" s="84" t="s">
        <v>431</v>
      </c>
      <c r="AA81" s="84" t="s">
        <v>431</v>
      </c>
      <c r="AB81" s="84" t="s">
        <v>431</v>
      </c>
      <c r="AC81" s="84" t="s">
        <v>431</v>
      </c>
      <c r="AD81" s="84" t="s">
        <v>114</v>
      </c>
      <c r="AE81" s="84" t="s">
        <v>431</v>
      </c>
      <c r="AF81" s="84" t="s">
        <v>431</v>
      </c>
      <c r="AG81" s="84" t="s">
        <v>431</v>
      </c>
      <c r="AH81" s="84" t="s">
        <v>431</v>
      </c>
      <c r="AI81" s="84" t="s">
        <v>431</v>
      </c>
      <c r="AJ81" s="84" t="s">
        <v>431</v>
      </c>
      <c r="AK81" s="84" t="s">
        <v>431</v>
      </c>
      <c r="AL81" s="84" t="s">
        <v>431</v>
      </c>
      <c r="AM81" s="84" t="s">
        <v>431</v>
      </c>
      <c r="AN81" s="84" t="s">
        <v>431</v>
      </c>
      <c r="AO81" s="84" t="s">
        <v>125</v>
      </c>
      <c r="AP81" s="84" t="s">
        <v>431</v>
      </c>
      <c r="AQ81" s="84" t="s">
        <v>431</v>
      </c>
      <c r="AR81" s="84" t="s">
        <v>431</v>
      </c>
      <c r="AS81" s="84" t="s">
        <v>431</v>
      </c>
      <c r="AT81" s="84" t="s">
        <v>431</v>
      </c>
      <c r="AU81" s="90" t="s">
        <v>431</v>
      </c>
      <c r="AV81" s="90" t="s">
        <v>431</v>
      </c>
      <c r="AW81" s="84" t="s">
        <v>431</v>
      </c>
      <c r="AX81" s="84" t="s">
        <v>431</v>
      </c>
      <c r="AY81" s="84" t="s">
        <v>431</v>
      </c>
      <c r="AZ81" s="84" t="s">
        <v>176</v>
      </c>
      <c r="BA81" s="84" t="s">
        <v>431</v>
      </c>
      <c r="BB81" s="84" t="s">
        <v>431</v>
      </c>
      <c r="BC81" s="84" t="s">
        <v>165</v>
      </c>
      <c r="BD81" s="84" t="s">
        <v>315</v>
      </c>
      <c r="BE81" s="84" t="s">
        <v>431</v>
      </c>
      <c r="BF81" s="84" t="s">
        <v>135</v>
      </c>
      <c r="BG81" s="84" t="s">
        <v>431</v>
      </c>
      <c r="BH81" s="84" t="s">
        <v>431</v>
      </c>
      <c r="BI81" s="84" t="s">
        <v>431</v>
      </c>
      <c r="BJ81" s="84" t="s">
        <v>431</v>
      </c>
      <c r="BK81" s="84" t="s">
        <v>1154</v>
      </c>
      <c r="BL81" s="84" t="s">
        <v>1154</v>
      </c>
      <c r="BM81" s="84" t="s">
        <v>181</v>
      </c>
      <c r="BN81" s="84" t="s">
        <v>181</v>
      </c>
      <c r="BO81" s="84" t="s">
        <v>176</v>
      </c>
      <c r="BP81" s="84" t="s">
        <v>896</v>
      </c>
      <c r="BQ81" s="84" t="s">
        <v>431</v>
      </c>
      <c r="BR81" s="84" t="s">
        <v>897</v>
      </c>
      <c r="BS81" s="92" t="s">
        <v>1280</v>
      </c>
      <c r="BT81" s="84" t="s">
        <v>165</v>
      </c>
      <c r="BU81" s="84" t="s">
        <v>899</v>
      </c>
      <c r="BV81" s="84" t="s">
        <v>431</v>
      </c>
      <c r="BW81" s="84" t="s">
        <v>147</v>
      </c>
      <c r="BX81" s="84" t="s">
        <v>431</v>
      </c>
      <c r="BY81" s="84" t="s">
        <v>431</v>
      </c>
      <c r="BZ81" s="84" t="s">
        <v>431</v>
      </c>
      <c r="CA81" s="84" t="s">
        <v>1154</v>
      </c>
      <c r="CB81" s="84" t="s">
        <v>1154</v>
      </c>
      <c r="CC81" s="84" t="s">
        <v>151</v>
      </c>
      <c r="CD81" s="84" t="s">
        <v>152</v>
      </c>
      <c r="CE81" s="84" t="s">
        <v>153</v>
      </c>
      <c r="CF81" s="84" t="s">
        <v>154</v>
      </c>
      <c r="CG81" s="84" t="s">
        <v>155</v>
      </c>
      <c r="CH81" s="84" t="s">
        <v>156</v>
      </c>
      <c r="CI81" s="84" t="s">
        <v>431</v>
      </c>
      <c r="CJ81" s="84" t="s">
        <v>431</v>
      </c>
    </row>
    <row r="82" spans="1:88" ht="54" customHeight="1" x14ac:dyDescent="0.3">
      <c r="A82" s="15">
        <v>78</v>
      </c>
      <c r="B82" s="15">
        <v>1994</v>
      </c>
      <c r="C82" s="84" t="s">
        <v>172</v>
      </c>
      <c r="D82" s="84" t="s">
        <v>1123</v>
      </c>
      <c r="E82" s="84" t="s">
        <v>159</v>
      </c>
      <c r="F82" s="84" t="s">
        <v>900</v>
      </c>
      <c r="G82" s="84" t="s">
        <v>161</v>
      </c>
      <c r="H82" s="84">
        <v>2016</v>
      </c>
      <c r="I82" s="84">
        <v>6</v>
      </c>
      <c r="J82" s="90" t="s">
        <v>431</v>
      </c>
      <c r="K82" s="90" t="s">
        <v>431</v>
      </c>
      <c r="L82" s="84" t="s">
        <v>92</v>
      </c>
      <c r="M82" s="84" t="s">
        <v>1134</v>
      </c>
      <c r="N82" s="84" t="s">
        <v>94</v>
      </c>
      <c r="O82" s="91" t="s">
        <v>1177</v>
      </c>
      <c r="P82" s="84" t="s">
        <v>176</v>
      </c>
      <c r="Q82" s="84" t="s">
        <v>188</v>
      </c>
      <c r="R82" s="84" t="s">
        <v>100</v>
      </c>
      <c r="S82" s="84" t="s">
        <v>431</v>
      </c>
      <c r="T82" s="84" t="s">
        <v>431</v>
      </c>
      <c r="U82" s="84" t="s">
        <v>431</v>
      </c>
      <c r="V82" s="84" t="s">
        <v>431</v>
      </c>
      <c r="W82" s="84" t="s">
        <v>431</v>
      </c>
      <c r="X82" s="84" t="s">
        <v>107</v>
      </c>
      <c r="Y82" s="84" t="s">
        <v>431</v>
      </c>
      <c r="Z82" s="84" t="s">
        <v>431</v>
      </c>
      <c r="AA82" s="84" t="s">
        <v>110</v>
      </c>
      <c r="AB82" s="84" t="s">
        <v>431</v>
      </c>
      <c r="AC82" s="84" t="s">
        <v>113</v>
      </c>
      <c r="AD82" s="84" t="s">
        <v>114</v>
      </c>
      <c r="AE82" s="84" t="s">
        <v>431</v>
      </c>
      <c r="AF82" s="84" t="s">
        <v>431</v>
      </c>
      <c r="AG82" s="84" t="s">
        <v>117</v>
      </c>
      <c r="AH82" s="84" t="s">
        <v>431</v>
      </c>
      <c r="AI82" s="84" t="s">
        <v>431</v>
      </c>
      <c r="AJ82" s="84" t="s">
        <v>431</v>
      </c>
      <c r="AK82" s="84" t="s">
        <v>431</v>
      </c>
      <c r="AL82" s="84" t="s">
        <v>431</v>
      </c>
      <c r="AM82" s="84" t="s">
        <v>431</v>
      </c>
      <c r="AN82" s="84" t="s">
        <v>431</v>
      </c>
      <c r="AO82" s="84" t="s">
        <v>431</v>
      </c>
      <c r="AP82" s="84" t="s">
        <v>431</v>
      </c>
      <c r="AQ82" s="84" t="s">
        <v>431</v>
      </c>
      <c r="AR82" s="84" t="s">
        <v>431</v>
      </c>
      <c r="AS82" s="84" t="s">
        <v>431</v>
      </c>
      <c r="AT82" s="84" t="s">
        <v>431</v>
      </c>
      <c r="AU82" s="90" t="s">
        <v>431</v>
      </c>
      <c r="AV82" s="90" t="s">
        <v>431</v>
      </c>
      <c r="AW82" s="84" t="s">
        <v>1232</v>
      </c>
      <c r="AX82" s="84" t="s">
        <v>431</v>
      </c>
      <c r="AY82" s="84" t="s">
        <v>431</v>
      </c>
      <c r="AZ82" s="84" t="s">
        <v>1238</v>
      </c>
      <c r="BA82" s="84" t="s">
        <v>1237</v>
      </c>
      <c r="BB82" s="84" t="s">
        <v>1259</v>
      </c>
      <c r="BC82" s="84" t="s">
        <v>165</v>
      </c>
      <c r="BD82" s="84" t="s">
        <v>1276</v>
      </c>
      <c r="BE82" s="84" t="s">
        <v>431</v>
      </c>
      <c r="BF82" s="84" t="s">
        <v>431</v>
      </c>
      <c r="BG82" s="84" t="s">
        <v>136</v>
      </c>
      <c r="BH82" s="84" t="s">
        <v>431</v>
      </c>
      <c r="BI82" s="84" t="s">
        <v>431</v>
      </c>
      <c r="BJ82" s="84" t="s">
        <v>431</v>
      </c>
      <c r="BK82" s="84" t="s">
        <v>1154</v>
      </c>
      <c r="BL82" s="84" t="s">
        <v>1154</v>
      </c>
      <c r="BM82" s="84" t="s">
        <v>246</v>
      </c>
      <c r="BN82" s="84" t="s">
        <v>246</v>
      </c>
      <c r="BO82" s="84" t="s">
        <v>431</v>
      </c>
      <c r="BP82" s="84" t="s">
        <v>905</v>
      </c>
      <c r="BQ82" s="84" t="s">
        <v>431</v>
      </c>
      <c r="BR82" s="84" t="s">
        <v>906</v>
      </c>
      <c r="BS82" s="92" t="s">
        <v>1280</v>
      </c>
      <c r="BT82" s="84" t="s">
        <v>165</v>
      </c>
      <c r="BU82" s="84" t="s">
        <v>908</v>
      </c>
      <c r="BV82" s="84" t="s">
        <v>1163</v>
      </c>
      <c r="BW82" s="84" t="s">
        <v>431</v>
      </c>
      <c r="BX82" s="84" t="s">
        <v>431</v>
      </c>
      <c r="BY82" s="84" t="s">
        <v>431</v>
      </c>
      <c r="BZ82" s="84" t="s">
        <v>431</v>
      </c>
      <c r="CA82" s="84" t="s">
        <v>1154</v>
      </c>
      <c r="CB82" s="84" t="s">
        <v>171</v>
      </c>
      <c r="CC82" s="84" t="s">
        <v>1154</v>
      </c>
      <c r="CD82" s="84" t="s">
        <v>431</v>
      </c>
      <c r="CE82" s="84" t="s">
        <v>431</v>
      </c>
      <c r="CF82" s="84" t="s">
        <v>154</v>
      </c>
      <c r="CG82" s="84" t="s">
        <v>431</v>
      </c>
      <c r="CH82" s="84" t="s">
        <v>431</v>
      </c>
      <c r="CI82" s="84" t="s">
        <v>431</v>
      </c>
      <c r="CJ82" s="84" t="s">
        <v>431</v>
      </c>
    </row>
    <row r="83" spans="1:88" ht="49.5" customHeight="1" x14ac:dyDescent="0.3">
      <c r="A83" s="15">
        <v>79</v>
      </c>
      <c r="B83" s="15">
        <v>1997</v>
      </c>
      <c r="C83" s="84" t="s">
        <v>172</v>
      </c>
      <c r="D83" s="84" t="s">
        <v>1123</v>
      </c>
      <c r="E83" s="84" t="s">
        <v>159</v>
      </c>
      <c r="F83" s="84" t="s">
        <v>909</v>
      </c>
      <c r="G83" s="84" t="s">
        <v>200</v>
      </c>
      <c r="H83" s="84">
        <v>2016</v>
      </c>
      <c r="I83" s="84">
        <v>6</v>
      </c>
      <c r="J83" s="90" t="s">
        <v>431</v>
      </c>
      <c r="K83" s="90" t="s">
        <v>431</v>
      </c>
      <c r="L83" s="84" t="s">
        <v>92</v>
      </c>
      <c r="M83" s="90" t="s">
        <v>431</v>
      </c>
      <c r="N83" s="90" t="s">
        <v>431</v>
      </c>
      <c r="O83" s="91" t="s">
        <v>1170</v>
      </c>
      <c r="P83" s="84" t="s">
        <v>165</v>
      </c>
      <c r="Q83" s="84" t="s">
        <v>1154</v>
      </c>
      <c r="R83" s="84" t="s">
        <v>431</v>
      </c>
      <c r="S83" s="84" t="s">
        <v>431</v>
      </c>
      <c r="T83" s="84" t="s">
        <v>431</v>
      </c>
      <c r="U83" s="84" t="s">
        <v>431</v>
      </c>
      <c r="V83" s="84" t="s">
        <v>104</v>
      </c>
      <c r="W83" s="84" t="s">
        <v>431</v>
      </c>
      <c r="X83" s="84" t="s">
        <v>107</v>
      </c>
      <c r="Y83" s="84" t="s">
        <v>431</v>
      </c>
      <c r="Z83" s="84" t="s">
        <v>431</v>
      </c>
      <c r="AA83" s="84" t="s">
        <v>431</v>
      </c>
      <c r="AB83" s="84" t="s">
        <v>431</v>
      </c>
      <c r="AC83" s="84" t="s">
        <v>431</v>
      </c>
      <c r="AD83" s="84" t="s">
        <v>114</v>
      </c>
      <c r="AE83" s="84" t="s">
        <v>431</v>
      </c>
      <c r="AF83" s="84" t="s">
        <v>431</v>
      </c>
      <c r="AG83" s="84" t="s">
        <v>117</v>
      </c>
      <c r="AH83" s="84" t="s">
        <v>431</v>
      </c>
      <c r="AI83" s="84" t="s">
        <v>431</v>
      </c>
      <c r="AJ83" s="84" t="s">
        <v>431</v>
      </c>
      <c r="AK83" s="84" t="s">
        <v>431</v>
      </c>
      <c r="AL83" s="84" t="s">
        <v>431</v>
      </c>
      <c r="AM83" s="84" t="s">
        <v>431</v>
      </c>
      <c r="AN83" s="84" t="s">
        <v>124</v>
      </c>
      <c r="AO83" s="84" t="s">
        <v>125</v>
      </c>
      <c r="AP83" s="84" t="s">
        <v>431</v>
      </c>
      <c r="AQ83" s="84" t="s">
        <v>431</v>
      </c>
      <c r="AR83" s="84" t="s">
        <v>431</v>
      </c>
      <c r="AS83" s="84" t="s">
        <v>431</v>
      </c>
      <c r="AT83" s="84" t="s">
        <v>1201</v>
      </c>
      <c r="AU83" s="84" t="s">
        <v>1200</v>
      </c>
      <c r="AV83" s="84" t="s">
        <v>1205</v>
      </c>
      <c r="AW83" s="84" t="s">
        <v>1232</v>
      </c>
      <c r="AX83" s="84" t="s">
        <v>431</v>
      </c>
      <c r="AY83" s="84" t="s">
        <v>431</v>
      </c>
      <c r="AZ83" s="84" t="s">
        <v>1234</v>
      </c>
      <c r="BA83" s="84" t="s">
        <v>431</v>
      </c>
      <c r="BB83" s="84" t="s">
        <v>431</v>
      </c>
      <c r="BC83" s="84" t="s">
        <v>165</v>
      </c>
      <c r="BD83" s="84" t="s">
        <v>914</v>
      </c>
      <c r="BE83" s="84" t="s">
        <v>431</v>
      </c>
      <c r="BF83" s="84" t="s">
        <v>431</v>
      </c>
      <c r="BG83" s="84" t="s">
        <v>136</v>
      </c>
      <c r="BH83" s="84" t="s">
        <v>137</v>
      </c>
      <c r="BI83" s="84" t="s">
        <v>431</v>
      </c>
      <c r="BJ83" s="84" t="s">
        <v>431</v>
      </c>
      <c r="BK83" s="84" t="s">
        <v>1154</v>
      </c>
      <c r="BL83" s="84" t="s">
        <v>1154</v>
      </c>
      <c r="BM83" s="84" t="s">
        <v>181</v>
      </c>
      <c r="BN83" s="84" t="s">
        <v>169</v>
      </c>
      <c r="BO83" s="84" t="s">
        <v>176</v>
      </c>
      <c r="BP83" s="84" t="s">
        <v>915</v>
      </c>
      <c r="BQ83" s="84" t="s">
        <v>431</v>
      </c>
      <c r="BR83" s="84" t="s">
        <v>431</v>
      </c>
      <c r="BS83" s="92" t="s">
        <v>1280</v>
      </c>
      <c r="BT83" s="84" t="s">
        <v>176</v>
      </c>
      <c r="BU83" s="84" t="s">
        <v>917</v>
      </c>
      <c r="BV83" s="84" t="s">
        <v>431</v>
      </c>
      <c r="BW83" s="84" t="s">
        <v>147</v>
      </c>
      <c r="BX83" s="84" t="s">
        <v>431</v>
      </c>
      <c r="BY83" s="84" t="s">
        <v>431</v>
      </c>
      <c r="BZ83" s="84" t="s">
        <v>431</v>
      </c>
      <c r="CA83" s="84" t="s">
        <v>211</v>
      </c>
      <c r="CB83" s="84" t="s">
        <v>1154</v>
      </c>
      <c r="CC83" s="84" t="s">
        <v>1154</v>
      </c>
      <c r="CD83" s="84" t="s">
        <v>431</v>
      </c>
      <c r="CE83" s="84" t="s">
        <v>153</v>
      </c>
      <c r="CF83" s="84" t="s">
        <v>431</v>
      </c>
      <c r="CG83" s="84" t="s">
        <v>431</v>
      </c>
      <c r="CH83" s="84" t="s">
        <v>431</v>
      </c>
      <c r="CI83" s="84" t="s">
        <v>431</v>
      </c>
      <c r="CJ83" s="84" t="s">
        <v>431</v>
      </c>
    </row>
    <row r="84" spans="1:88" ht="54" customHeight="1" x14ac:dyDescent="0.3">
      <c r="A84" s="15">
        <v>80</v>
      </c>
      <c r="B84" s="15">
        <v>1996</v>
      </c>
      <c r="C84" s="84" t="s">
        <v>172</v>
      </c>
      <c r="D84" s="84" t="s">
        <v>1123</v>
      </c>
      <c r="E84" s="84" t="s">
        <v>159</v>
      </c>
      <c r="F84" s="84" t="s">
        <v>918</v>
      </c>
      <c r="G84" s="84" t="s">
        <v>161</v>
      </c>
      <c r="H84" s="84">
        <v>2016</v>
      </c>
      <c r="I84" s="84">
        <v>6</v>
      </c>
      <c r="J84" s="90" t="s">
        <v>431</v>
      </c>
      <c r="K84" s="90" t="s">
        <v>431</v>
      </c>
      <c r="L84" s="90" t="s">
        <v>431</v>
      </c>
      <c r="M84" s="90" t="s">
        <v>431</v>
      </c>
      <c r="N84" s="84" t="s">
        <v>94</v>
      </c>
      <c r="O84" s="91" t="s">
        <v>1170</v>
      </c>
      <c r="P84" s="84" t="s">
        <v>176</v>
      </c>
      <c r="Q84" s="84" t="s">
        <v>390</v>
      </c>
      <c r="R84" s="84" t="s">
        <v>431</v>
      </c>
      <c r="S84" s="84" t="s">
        <v>431</v>
      </c>
      <c r="T84" s="84" t="s">
        <v>102</v>
      </c>
      <c r="U84" s="84" t="s">
        <v>431</v>
      </c>
      <c r="V84" s="84" t="s">
        <v>431</v>
      </c>
      <c r="W84" s="84" t="s">
        <v>431</v>
      </c>
      <c r="X84" s="84" t="s">
        <v>107</v>
      </c>
      <c r="Y84" s="84" t="s">
        <v>431</v>
      </c>
      <c r="Z84" s="84" t="s">
        <v>431</v>
      </c>
      <c r="AA84" s="84" t="s">
        <v>431</v>
      </c>
      <c r="AB84" s="84" t="s">
        <v>431</v>
      </c>
      <c r="AC84" s="84" t="s">
        <v>431</v>
      </c>
      <c r="AD84" s="84" t="s">
        <v>114</v>
      </c>
      <c r="AE84" s="84" t="s">
        <v>431</v>
      </c>
      <c r="AF84" s="84" t="s">
        <v>431</v>
      </c>
      <c r="AG84" s="84" t="s">
        <v>117</v>
      </c>
      <c r="AH84" s="84" t="s">
        <v>431</v>
      </c>
      <c r="AI84" s="84" t="s">
        <v>431</v>
      </c>
      <c r="AJ84" s="84" t="s">
        <v>431</v>
      </c>
      <c r="AK84" s="84" t="s">
        <v>431</v>
      </c>
      <c r="AL84" s="84" t="s">
        <v>431</v>
      </c>
      <c r="AM84" s="84" t="s">
        <v>431</v>
      </c>
      <c r="AN84" s="84" t="s">
        <v>124</v>
      </c>
      <c r="AO84" s="84" t="s">
        <v>125</v>
      </c>
      <c r="AP84" s="84" t="s">
        <v>431</v>
      </c>
      <c r="AQ84" s="84" t="s">
        <v>431</v>
      </c>
      <c r="AR84" s="84" t="s">
        <v>431</v>
      </c>
      <c r="AS84" s="84" t="s">
        <v>431</v>
      </c>
      <c r="AT84" s="84" t="s">
        <v>1201</v>
      </c>
      <c r="AU84" s="84" t="s">
        <v>1205</v>
      </c>
      <c r="AV84" s="84" t="s">
        <v>1200</v>
      </c>
      <c r="AW84" s="84" t="s">
        <v>1220</v>
      </c>
      <c r="AX84" s="84" t="s">
        <v>431</v>
      </c>
      <c r="AY84" s="84" t="s">
        <v>431</v>
      </c>
      <c r="AZ84" s="84" t="s">
        <v>1226</v>
      </c>
      <c r="BA84" s="84" t="s">
        <v>1238</v>
      </c>
      <c r="BB84" s="84" t="s">
        <v>1260</v>
      </c>
      <c r="BC84" s="84" t="s">
        <v>165</v>
      </c>
      <c r="BD84" s="84" t="s">
        <v>923</v>
      </c>
      <c r="BE84" s="84" t="s">
        <v>431</v>
      </c>
      <c r="BF84" s="84" t="s">
        <v>431</v>
      </c>
      <c r="BG84" s="84" t="s">
        <v>431</v>
      </c>
      <c r="BH84" s="84" t="s">
        <v>431</v>
      </c>
      <c r="BI84" s="84" t="s">
        <v>138</v>
      </c>
      <c r="BJ84" s="84" t="s">
        <v>431</v>
      </c>
      <c r="BK84" s="84" t="s">
        <v>1154</v>
      </c>
      <c r="BL84" s="84" t="s">
        <v>1154</v>
      </c>
      <c r="BM84" s="84" t="s">
        <v>169</v>
      </c>
      <c r="BN84" s="84" t="s">
        <v>169</v>
      </c>
      <c r="BO84" s="84" t="s">
        <v>165</v>
      </c>
      <c r="BP84" s="84" t="s">
        <v>431</v>
      </c>
      <c r="BQ84" s="84" t="s">
        <v>165</v>
      </c>
      <c r="BR84" s="84" t="s">
        <v>431</v>
      </c>
      <c r="BS84" s="92" t="s">
        <v>1280</v>
      </c>
      <c r="BT84" s="84" t="s">
        <v>165</v>
      </c>
      <c r="BU84" s="84" t="s">
        <v>431</v>
      </c>
      <c r="BV84" s="84" t="s">
        <v>1163</v>
      </c>
      <c r="BW84" s="84" t="s">
        <v>431</v>
      </c>
      <c r="BX84" s="84" t="s">
        <v>431</v>
      </c>
      <c r="BY84" s="84" t="s">
        <v>431</v>
      </c>
      <c r="BZ84" s="84" t="s">
        <v>431</v>
      </c>
      <c r="CA84" s="84" t="s">
        <v>1154</v>
      </c>
      <c r="CB84" s="84" t="s">
        <v>171</v>
      </c>
      <c r="CC84" s="84" t="s">
        <v>1154</v>
      </c>
      <c r="CD84" s="84" t="s">
        <v>431</v>
      </c>
      <c r="CE84" s="84" t="s">
        <v>431</v>
      </c>
      <c r="CF84" s="84" t="s">
        <v>431</v>
      </c>
      <c r="CG84" s="84" t="s">
        <v>155</v>
      </c>
      <c r="CH84" s="84" t="s">
        <v>431</v>
      </c>
      <c r="CI84" s="84" t="s">
        <v>431</v>
      </c>
      <c r="CJ84" s="84" t="s">
        <v>431</v>
      </c>
    </row>
    <row r="85" spans="1:88" ht="57" customHeight="1" x14ac:dyDescent="0.3">
      <c r="A85" s="15">
        <v>81</v>
      </c>
      <c r="B85" s="15">
        <v>1998</v>
      </c>
      <c r="C85" s="84" t="s">
        <v>157</v>
      </c>
      <c r="D85" s="84" t="s">
        <v>1123</v>
      </c>
      <c r="E85" s="84" t="s">
        <v>159</v>
      </c>
      <c r="F85" s="84" t="s">
        <v>924</v>
      </c>
      <c r="G85" s="84" t="s">
        <v>161</v>
      </c>
      <c r="H85" s="84">
        <v>2016</v>
      </c>
      <c r="I85" s="84">
        <v>6</v>
      </c>
      <c r="J85" s="90" t="s">
        <v>431</v>
      </c>
      <c r="K85" s="90" t="s">
        <v>431</v>
      </c>
      <c r="L85" s="90" t="s">
        <v>431</v>
      </c>
      <c r="M85" s="90" t="s">
        <v>431</v>
      </c>
      <c r="N85" s="84" t="s">
        <v>94</v>
      </c>
      <c r="O85" s="91" t="s">
        <v>1167</v>
      </c>
      <c r="P85" s="84" t="s">
        <v>176</v>
      </c>
      <c r="Q85" s="84" t="s">
        <v>926</v>
      </c>
      <c r="R85" s="84" t="s">
        <v>100</v>
      </c>
      <c r="S85" s="84" t="s">
        <v>431</v>
      </c>
      <c r="T85" s="84" t="s">
        <v>431</v>
      </c>
      <c r="U85" s="84" t="s">
        <v>431</v>
      </c>
      <c r="V85" s="84" t="s">
        <v>104</v>
      </c>
      <c r="W85" s="84" t="s">
        <v>431</v>
      </c>
      <c r="X85" s="84" t="s">
        <v>431</v>
      </c>
      <c r="Y85" s="84" t="s">
        <v>108</v>
      </c>
      <c r="Z85" s="84" t="s">
        <v>431</v>
      </c>
      <c r="AA85" s="84" t="s">
        <v>431</v>
      </c>
      <c r="AB85" s="84" t="s">
        <v>431</v>
      </c>
      <c r="AC85" s="84" t="s">
        <v>431</v>
      </c>
      <c r="AD85" s="84" t="s">
        <v>114</v>
      </c>
      <c r="AE85" s="84" t="s">
        <v>431</v>
      </c>
      <c r="AF85" s="84" t="s">
        <v>116</v>
      </c>
      <c r="AG85" s="84" t="s">
        <v>117</v>
      </c>
      <c r="AH85" s="84" t="s">
        <v>431</v>
      </c>
      <c r="AI85" s="84" t="s">
        <v>431</v>
      </c>
      <c r="AJ85" s="84" t="s">
        <v>120</v>
      </c>
      <c r="AK85" s="84" t="s">
        <v>431</v>
      </c>
      <c r="AL85" s="84" t="s">
        <v>431</v>
      </c>
      <c r="AM85" s="84" t="s">
        <v>123</v>
      </c>
      <c r="AN85" s="84" t="s">
        <v>431</v>
      </c>
      <c r="AO85" s="84" t="s">
        <v>431</v>
      </c>
      <c r="AP85" s="84" t="s">
        <v>431</v>
      </c>
      <c r="AQ85" s="84" t="s">
        <v>127</v>
      </c>
      <c r="AR85" s="84" t="s">
        <v>431</v>
      </c>
      <c r="AS85" s="84" t="s">
        <v>431</v>
      </c>
      <c r="AT85" s="84" t="s">
        <v>1201</v>
      </c>
      <c r="AU85" s="84" t="s">
        <v>1205</v>
      </c>
      <c r="AV85" s="84" t="s">
        <v>1200</v>
      </c>
      <c r="AW85" s="84" t="s">
        <v>821</v>
      </c>
      <c r="AX85" s="84" t="s">
        <v>1219</v>
      </c>
      <c r="AY85" s="84" t="s">
        <v>431</v>
      </c>
      <c r="AZ85" s="84" t="s">
        <v>176</v>
      </c>
      <c r="BA85" s="84" t="s">
        <v>431</v>
      </c>
      <c r="BB85" s="84" t="s">
        <v>431</v>
      </c>
      <c r="BC85" s="84" t="s">
        <v>165</v>
      </c>
      <c r="BD85" s="84" t="s">
        <v>1267</v>
      </c>
      <c r="BE85" s="84" t="s">
        <v>134</v>
      </c>
      <c r="BF85" s="84" t="s">
        <v>431</v>
      </c>
      <c r="BG85" s="84" t="s">
        <v>136</v>
      </c>
      <c r="BH85" s="84" t="s">
        <v>431</v>
      </c>
      <c r="BI85" s="84" t="s">
        <v>431</v>
      </c>
      <c r="BJ85" s="84" t="s">
        <v>431</v>
      </c>
      <c r="BK85" s="84" t="s">
        <v>1154</v>
      </c>
      <c r="BL85" s="84" t="s">
        <v>1154</v>
      </c>
      <c r="BM85" s="84" t="s">
        <v>169</v>
      </c>
      <c r="BN85" s="84" t="s">
        <v>181</v>
      </c>
      <c r="BO85" s="84" t="s">
        <v>165</v>
      </c>
      <c r="BP85" s="84" t="s">
        <v>431</v>
      </c>
      <c r="BQ85" s="84" t="s">
        <v>176</v>
      </c>
      <c r="BR85" s="84" t="s">
        <v>929</v>
      </c>
      <c r="BS85" s="92" t="s">
        <v>1282</v>
      </c>
      <c r="BT85" s="84" t="s">
        <v>165</v>
      </c>
      <c r="BU85" s="84" t="s">
        <v>431</v>
      </c>
      <c r="BV85" s="84" t="s">
        <v>1163</v>
      </c>
      <c r="BW85" s="84" t="s">
        <v>147</v>
      </c>
      <c r="BX85" s="84" t="s">
        <v>431</v>
      </c>
      <c r="BY85" s="84" t="s">
        <v>431</v>
      </c>
      <c r="BZ85" s="84" t="s">
        <v>431</v>
      </c>
      <c r="CA85" s="84" t="s">
        <v>211</v>
      </c>
      <c r="CB85" s="84" t="s">
        <v>1154</v>
      </c>
      <c r="CC85" s="84" t="s">
        <v>1154</v>
      </c>
      <c r="CD85" s="84" t="s">
        <v>152</v>
      </c>
      <c r="CE85" s="84" t="s">
        <v>431</v>
      </c>
      <c r="CF85" s="84" t="s">
        <v>154</v>
      </c>
      <c r="CG85" s="84" t="s">
        <v>431</v>
      </c>
      <c r="CH85" s="84" t="s">
        <v>431</v>
      </c>
      <c r="CI85" s="84" t="s">
        <v>431</v>
      </c>
      <c r="CJ85" s="84" t="s">
        <v>431</v>
      </c>
    </row>
    <row r="86" spans="1:88" ht="58.5" customHeight="1" x14ac:dyDescent="0.3">
      <c r="A86" s="15">
        <v>82</v>
      </c>
      <c r="B86" s="15">
        <v>1999</v>
      </c>
      <c r="C86" s="84" t="s">
        <v>157</v>
      </c>
      <c r="D86" s="90" t="s">
        <v>431</v>
      </c>
      <c r="E86" s="84" t="s">
        <v>258</v>
      </c>
      <c r="F86" s="84" t="s">
        <v>931</v>
      </c>
      <c r="G86" s="84" t="s">
        <v>161</v>
      </c>
      <c r="H86" s="84">
        <v>2016</v>
      </c>
      <c r="I86" s="84">
        <v>6</v>
      </c>
      <c r="J86" s="90" t="s">
        <v>431</v>
      </c>
      <c r="K86" s="90" t="s">
        <v>431</v>
      </c>
      <c r="L86" s="90" t="s">
        <v>431</v>
      </c>
      <c r="M86" s="90" t="s">
        <v>431</v>
      </c>
      <c r="N86" s="84" t="s">
        <v>94</v>
      </c>
      <c r="O86" s="91" t="s">
        <v>1175</v>
      </c>
      <c r="P86" s="84" t="s">
        <v>165</v>
      </c>
      <c r="Q86" s="84" t="s">
        <v>1154</v>
      </c>
      <c r="R86" s="84" t="s">
        <v>431</v>
      </c>
      <c r="S86" s="84" t="s">
        <v>101</v>
      </c>
      <c r="T86" s="84" t="s">
        <v>102</v>
      </c>
      <c r="U86" s="84" t="s">
        <v>431</v>
      </c>
      <c r="V86" s="84" t="s">
        <v>431</v>
      </c>
      <c r="W86" s="84" t="s">
        <v>431</v>
      </c>
      <c r="X86" s="84" t="s">
        <v>107</v>
      </c>
      <c r="Y86" s="84" t="s">
        <v>108</v>
      </c>
      <c r="Z86" s="84" t="s">
        <v>431</v>
      </c>
      <c r="AA86" s="84" t="s">
        <v>431</v>
      </c>
      <c r="AB86" s="84" t="s">
        <v>431</v>
      </c>
      <c r="AC86" s="84" t="s">
        <v>431</v>
      </c>
      <c r="AD86" s="84" t="s">
        <v>114</v>
      </c>
      <c r="AE86" s="84" t="s">
        <v>431</v>
      </c>
      <c r="AF86" s="84" t="s">
        <v>116</v>
      </c>
      <c r="AG86" s="84" t="s">
        <v>431</v>
      </c>
      <c r="AH86" s="84" t="s">
        <v>431</v>
      </c>
      <c r="AI86" s="84" t="s">
        <v>119</v>
      </c>
      <c r="AJ86" s="84" t="s">
        <v>120</v>
      </c>
      <c r="AK86" s="84" t="s">
        <v>431</v>
      </c>
      <c r="AL86" s="84" t="s">
        <v>122</v>
      </c>
      <c r="AM86" s="84" t="s">
        <v>123</v>
      </c>
      <c r="AN86" s="84" t="s">
        <v>431</v>
      </c>
      <c r="AO86" s="84" t="s">
        <v>431</v>
      </c>
      <c r="AP86" s="84" t="s">
        <v>431</v>
      </c>
      <c r="AQ86" s="84" t="s">
        <v>127</v>
      </c>
      <c r="AR86" s="84" t="s">
        <v>431</v>
      </c>
      <c r="AS86" s="84" t="s">
        <v>431</v>
      </c>
      <c r="AT86" s="84" t="s">
        <v>337</v>
      </c>
      <c r="AU86" s="84" t="s">
        <v>1214</v>
      </c>
      <c r="AV86" s="90" t="s">
        <v>431</v>
      </c>
      <c r="AW86" s="84" t="s">
        <v>1231</v>
      </c>
      <c r="AX86" s="84" t="s">
        <v>1223</v>
      </c>
      <c r="AY86" s="84" t="s">
        <v>431</v>
      </c>
      <c r="AZ86" s="84" t="s">
        <v>176</v>
      </c>
      <c r="BA86" s="84" t="s">
        <v>431</v>
      </c>
      <c r="BB86" s="84" t="s">
        <v>431</v>
      </c>
      <c r="BC86" s="84" t="s">
        <v>165</v>
      </c>
      <c r="BD86" s="84" t="s">
        <v>287</v>
      </c>
      <c r="BE86" s="84" t="s">
        <v>134</v>
      </c>
      <c r="BF86" s="84" t="s">
        <v>431</v>
      </c>
      <c r="BG86" s="84" t="s">
        <v>136</v>
      </c>
      <c r="BH86" s="84" t="s">
        <v>137</v>
      </c>
      <c r="BI86" s="84" t="s">
        <v>138</v>
      </c>
      <c r="BJ86" s="84" t="s">
        <v>139</v>
      </c>
      <c r="BK86" s="84" t="s">
        <v>1154</v>
      </c>
      <c r="BL86" s="84" t="s">
        <v>1154</v>
      </c>
      <c r="BM86" s="84" t="s">
        <v>169</v>
      </c>
      <c r="BN86" s="84" t="s">
        <v>169</v>
      </c>
      <c r="BO86" s="84" t="s">
        <v>165</v>
      </c>
      <c r="BP86" s="84" t="s">
        <v>935</v>
      </c>
      <c r="BQ86" s="84" t="s">
        <v>176</v>
      </c>
      <c r="BR86" s="84" t="s">
        <v>936</v>
      </c>
      <c r="BS86" s="92" t="s">
        <v>537</v>
      </c>
      <c r="BT86" s="84" t="s">
        <v>165</v>
      </c>
      <c r="BU86" s="84" t="s">
        <v>938</v>
      </c>
      <c r="BV86" s="84" t="s">
        <v>1163</v>
      </c>
      <c r="BW86" s="84" t="s">
        <v>147</v>
      </c>
      <c r="BX86" s="84" t="s">
        <v>148</v>
      </c>
      <c r="BY86" s="84" t="s">
        <v>431</v>
      </c>
      <c r="BZ86" s="84" t="s">
        <v>431</v>
      </c>
      <c r="CA86" s="84" t="s">
        <v>1154</v>
      </c>
      <c r="CB86" s="84" t="s">
        <v>171</v>
      </c>
      <c r="CC86" s="84" t="s">
        <v>1154</v>
      </c>
      <c r="CD86" s="84" t="s">
        <v>152</v>
      </c>
      <c r="CE86" s="84" t="s">
        <v>431</v>
      </c>
      <c r="CF86" s="84" t="s">
        <v>431</v>
      </c>
      <c r="CG86" s="84" t="s">
        <v>431</v>
      </c>
      <c r="CH86" s="84" t="s">
        <v>431</v>
      </c>
      <c r="CI86" s="84" t="s">
        <v>431</v>
      </c>
      <c r="CJ86" s="84" t="s">
        <v>431</v>
      </c>
    </row>
    <row r="87" spans="1:88" ht="55.5" customHeight="1" x14ac:dyDescent="0.3">
      <c r="A87" s="15">
        <v>83</v>
      </c>
      <c r="B87" s="15">
        <v>1995</v>
      </c>
      <c r="C87" s="84" t="s">
        <v>172</v>
      </c>
      <c r="D87" s="84" t="s">
        <v>1132</v>
      </c>
      <c r="E87" s="84" t="s">
        <v>159</v>
      </c>
      <c r="F87" s="84" t="s">
        <v>939</v>
      </c>
      <c r="G87" s="84" t="s">
        <v>161</v>
      </c>
      <c r="H87" s="84">
        <v>2016</v>
      </c>
      <c r="I87" s="84">
        <v>6</v>
      </c>
      <c r="J87" s="90" t="s">
        <v>431</v>
      </c>
      <c r="K87" s="90" t="s">
        <v>431</v>
      </c>
      <c r="L87" s="90" t="s">
        <v>431</v>
      </c>
      <c r="M87" s="90" t="s">
        <v>431</v>
      </c>
      <c r="N87" s="84" t="s">
        <v>94</v>
      </c>
      <c r="O87" s="91" t="s">
        <v>1167</v>
      </c>
      <c r="P87" s="84" t="s">
        <v>165</v>
      </c>
      <c r="Q87" s="84" t="s">
        <v>1154</v>
      </c>
      <c r="R87" s="84" t="s">
        <v>100</v>
      </c>
      <c r="S87" s="84" t="s">
        <v>431</v>
      </c>
      <c r="T87" s="84" t="s">
        <v>431</v>
      </c>
      <c r="U87" s="84" t="s">
        <v>103</v>
      </c>
      <c r="V87" s="84" t="s">
        <v>104</v>
      </c>
      <c r="W87" s="84" t="s">
        <v>105</v>
      </c>
      <c r="X87" s="84" t="s">
        <v>107</v>
      </c>
      <c r="Y87" s="84" t="s">
        <v>108</v>
      </c>
      <c r="Z87" s="84" t="s">
        <v>431</v>
      </c>
      <c r="AA87" s="84" t="s">
        <v>431</v>
      </c>
      <c r="AB87" s="84" t="s">
        <v>431</v>
      </c>
      <c r="AC87" s="84" t="s">
        <v>113</v>
      </c>
      <c r="AD87" s="84" t="s">
        <v>114</v>
      </c>
      <c r="AE87" s="84" t="s">
        <v>431</v>
      </c>
      <c r="AF87" s="84" t="s">
        <v>116</v>
      </c>
      <c r="AG87" s="84" t="s">
        <v>431</v>
      </c>
      <c r="AH87" s="84" t="s">
        <v>431</v>
      </c>
      <c r="AI87" s="84" t="s">
        <v>431</v>
      </c>
      <c r="AJ87" s="84" t="s">
        <v>120</v>
      </c>
      <c r="AK87" s="84" t="s">
        <v>431</v>
      </c>
      <c r="AL87" s="84" t="s">
        <v>431</v>
      </c>
      <c r="AM87" s="84" t="s">
        <v>123</v>
      </c>
      <c r="AN87" s="84" t="s">
        <v>431</v>
      </c>
      <c r="AO87" s="84" t="s">
        <v>431</v>
      </c>
      <c r="AP87" s="84" t="s">
        <v>431</v>
      </c>
      <c r="AQ87" s="84" t="s">
        <v>127</v>
      </c>
      <c r="AR87" s="84" t="s">
        <v>431</v>
      </c>
      <c r="AS87" s="84" t="s">
        <v>431</v>
      </c>
      <c r="AT87" s="84" t="s">
        <v>1214</v>
      </c>
      <c r="AU87" s="84" t="s">
        <v>1197</v>
      </c>
      <c r="AV87" s="84" t="s">
        <v>1192</v>
      </c>
      <c r="AW87" s="84" t="s">
        <v>1220</v>
      </c>
      <c r="AX87" s="84" t="s">
        <v>1231</v>
      </c>
      <c r="AY87" s="84" t="s">
        <v>1226</v>
      </c>
      <c r="AZ87" s="84" t="s">
        <v>176</v>
      </c>
      <c r="BA87" s="84" t="s">
        <v>431</v>
      </c>
      <c r="BB87" s="84" t="s">
        <v>431</v>
      </c>
      <c r="BC87" s="84" t="s">
        <v>165</v>
      </c>
      <c r="BD87" s="84" t="s">
        <v>287</v>
      </c>
      <c r="BE87" s="84" t="s">
        <v>134</v>
      </c>
      <c r="BF87" s="84" t="s">
        <v>431</v>
      </c>
      <c r="BG87" s="84" t="s">
        <v>431</v>
      </c>
      <c r="BH87" s="84" t="s">
        <v>137</v>
      </c>
      <c r="BI87" s="84" t="s">
        <v>431</v>
      </c>
      <c r="BJ87" s="84" t="s">
        <v>431</v>
      </c>
      <c r="BK87" s="84" t="s">
        <v>1154</v>
      </c>
      <c r="BL87" s="84" t="s">
        <v>1154</v>
      </c>
      <c r="BM87" s="84" t="s">
        <v>181</v>
      </c>
      <c r="BN87" s="84" t="s">
        <v>181</v>
      </c>
      <c r="BO87" s="84" t="s">
        <v>165</v>
      </c>
      <c r="BP87" s="84" t="s">
        <v>431</v>
      </c>
      <c r="BQ87" s="84" t="s">
        <v>176</v>
      </c>
      <c r="BR87" s="84" t="s">
        <v>431</v>
      </c>
      <c r="BS87" s="92" t="s">
        <v>1280</v>
      </c>
      <c r="BT87" s="84" t="s">
        <v>176</v>
      </c>
      <c r="BU87" s="84" t="s">
        <v>945</v>
      </c>
      <c r="BV87" s="84" t="s">
        <v>1163</v>
      </c>
      <c r="BW87" s="84" t="s">
        <v>431</v>
      </c>
      <c r="BX87" s="84" t="s">
        <v>148</v>
      </c>
      <c r="BY87" s="84" t="s">
        <v>431</v>
      </c>
      <c r="BZ87" s="84" t="s">
        <v>431</v>
      </c>
      <c r="CA87" s="84" t="s">
        <v>1154</v>
      </c>
      <c r="CB87" s="84" t="s">
        <v>1154</v>
      </c>
      <c r="CC87" s="84" t="s">
        <v>151</v>
      </c>
      <c r="CD87" s="84" t="s">
        <v>431</v>
      </c>
      <c r="CE87" s="84" t="s">
        <v>153</v>
      </c>
      <c r="CF87" s="84" t="s">
        <v>154</v>
      </c>
      <c r="CG87" s="84" t="s">
        <v>431</v>
      </c>
      <c r="CH87" s="84" t="s">
        <v>156</v>
      </c>
      <c r="CI87" s="84" t="s">
        <v>431</v>
      </c>
      <c r="CJ87" s="84" t="s">
        <v>431</v>
      </c>
    </row>
    <row r="88" spans="1:88" ht="51" customHeight="1" x14ac:dyDescent="0.3">
      <c r="A88" s="15">
        <v>84</v>
      </c>
      <c r="B88" s="15">
        <v>1998</v>
      </c>
      <c r="C88" s="84" t="s">
        <v>157</v>
      </c>
      <c r="D88" s="84" t="s">
        <v>946</v>
      </c>
      <c r="E88" s="84" t="s">
        <v>159</v>
      </c>
      <c r="F88" s="84" t="s">
        <v>947</v>
      </c>
      <c r="G88" s="84" t="s">
        <v>161</v>
      </c>
      <c r="H88" s="84">
        <v>2016</v>
      </c>
      <c r="I88" s="84">
        <v>6</v>
      </c>
      <c r="J88" s="90" t="s">
        <v>431</v>
      </c>
      <c r="K88" s="90" t="s">
        <v>431</v>
      </c>
      <c r="L88" s="90" t="s">
        <v>431</v>
      </c>
      <c r="M88" s="90" t="s">
        <v>431</v>
      </c>
      <c r="N88" s="84" t="s">
        <v>94</v>
      </c>
      <c r="O88" s="91" t="s">
        <v>1170</v>
      </c>
      <c r="P88" s="84" t="s">
        <v>165</v>
      </c>
      <c r="Q88" s="84" t="s">
        <v>1154</v>
      </c>
      <c r="R88" s="84" t="s">
        <v>431</v>
      </c>
      <c r="S88" s="84" t="s">
        <v>101</v>
      </c>
      <c r="T88" s="84" t="s">
        <v>431</v>
      </c>
      <c r="U88" s="84" t="s">
        <v>431</v>
      </c>
      <c r="V88" s="84" t="s">
        <v>431</v>
      </c>
      <c r="W88" s="84" t="s">
        <v>431</v>
      </c>
      <c r="X88" s="84" t="s">
        <v>107</v>
      </c>
      <c r="Y88" s="84" t="s">
        <v>108</v>
      </c>
      <c r="Z88" s="84" t="s">
        <v>431</v>
      </c>
      <c r="AA88" s="84" t="s">
        <v>431</v>
      </c>
      <c r="AB88" s="84" t="s">
        <v>431</v>
      </c>
      <c r="AC88" s="84" t="s">
        <v>431</v>
      </c>
      <c r="AD88" s="84" t="s">
        <v>114</v>
      </c>
      <c r="AE88" s="84" t="s">
        <v>431</v>
      </c>
      <c r="AF88" s="84" t="s">
        <v>116</v>
      </c>
      <c r="AG88" s="84" t="s">
        <v>431</v>
      </c>
      <c r="AH88" s="84" t="s">
        <v>431</v>
      </c>
      <c r="AI88" s="84" t="s">
        <v>431</v>
      </c>
      <c r="AJ88" s="84" t="s">
        <v>431</v>
      </c>
      <c r="AK88" s="84" t="s">
        <v>431</v>
      </c>
      <c r="AL88" s="84" t="s">
        <v>431</v>
      </c>
      <c r="AM88" s="84" t="s">
        <v>123</v>
      </c>
      <c r="AN88" s="84" t="s">
        <v>431</v>
      </c>
      <c r="AO88" s="84" t="s">
        <v>125</v>
      </c>
      <c r="AP88" s="84" t="s">
        <v>431</v>
      </c>
      <c r="AQ88" s="84" t="s">
        <v>127</v>
      </c>
      <c r="AR88" s="84" t="s">
        <v>431</v>
      </c>
      <c r="AS88" s="84" t="s">
        <v>431</v>
      </c>
      <c r="AT88" s="84" t="s">
        <v>1214</v>
      </c>
      <c r="AU88" s="84" t="s">
        <v>1205</v>
      </c>
      <c r="AV88" s="84" t="s">
        <v>337</v>
      </c>
      <c r="AW88" s="84" t="s">
        <v>1232</v>
      </c>
      <c r="AX88" s="84" t="s">
        <v>1231</v>
      </c>
      <c r="AY88" s="84" t="s">
        <v>431</v>
      </c>
      <c r="AZ88" s="84" t="s">
        <v>176</v>
      </c>
      <c r="BA88" s="84" t="s">
        <v>431</v>
      </c>
      <c r="BB88" s="84" t="s">
        <v>431</v>
      </c>
      <c r="BC88" s="84" t="s">
        <v>165</v>
      </c>
      <c r="BD88" s="84" t="s">
        <v>287</v>
      </c>
      <c r="BE88" s="84" t="s">
        <v>134</v>
      </c>
      <c r="BF88" s="84" t="s">
        <v>135</v>
      </c>
      <c r="BG88" s="84" t="s">
        <v>136</v>
      </c>
      <c r="BH88" s="84" t="s">
        <v>137</v>
      </c>
      <c r="BI88" s="84" t="s">
        <v>138</v>
      </c>
      <c r="BJ88" s="84" t="s">
        <v>431</v>
      </c>
      <c r="BK88" s="84" t="s">
        <v>1154</v>
      </c>
      <c r="BL88" s="84" t="s">
        <v>1154</v>
      </c>
      <c r="BM88" s="84" t="s">
        <v>181</v>
      </c>
      <c r="BN88" s="84" t="s">
        <v>316</v>
      </c>
      <c r="BO88" s="84" t="s">
        <v>165</v>
      </c>
      <c r="BP88" s="84" t="s">
        <v>952</v>
      </c>
      <c r="BQ88" s="84" t="s">
        <v>165</v>
      </c>
      <c r="BR88" s="84" t="s">
        <v>953</v>
      </c>
      <c r="BS88" s="92" t="s">
        <v>537</v>
      </c>
      <c r="BT88" s="84" t="s">
        <v>165</v>
      </c>
      <c r="BU88" s="84" t="s">
        <v>954</v>
      </c>
      <c r="BV88" s="84" t="s">
        <v>1163</v>
      </c>
      <c r="BW88" s="84" t="s">
        <v>147</v>
      </c>
      <c r="BX88" s="84" t="s">
        <v>148</v>
      </c>
      <c r="BY88" s="84" t="s">
        <v>431</v>
      </c>
      <c r="BZ88" s="84" t="s">
        <v>431</v>
      </c>
      <c r="CA88" s="84" t="s">
        <v>1154</v>
      </c>
      <c r="CB88" s="84" t="s">
        <v>1154</v>
      </c>
      <c r="CC88" s="84" t="s">
        <v>151</v>
      </c>
      <c r="CD88" s="84" t="s">
        <v>152</v>
      </c>
      <c r="CE88" s="84" t="s">
        <v>431</v>
      </c>
      <c r="CF88" s="84" t="s">
        <v>431</v>
      </c>
      <c r="CG88" s="84" t="s">
        <v>431</v>
      </c>
      <c r="CH88" s="84" t="s">
        <v>431</v>
      </c>
      <c r="CI88" s="84" t="s">
        <v>431</v>
      </c>
      <c r="CJ88" s="84" t="s">
        <v>431</v>
      </c>
    </row>
    <row r="89" spans="1:88" ht="55.5" customHeight="1" x14ac:dyDescent="0.3">
      <c r="A89" s="15">
        <v>85</v>
      </c>
      <c r="B89" s="15">
        <v>1998</v>
      </c>
      <c r="C89" s="84" t="s">
        <v>157</v>
      </c>
      <c r="D89" s="84" t="s">
        <v>503</v>
      </c>
      <c r="E89" s="84" t="s">
        <v>258</v>
      </c>
      <c r="F89" s="84" t="s">
        <v>1157</v>
      </c>
      <c r="G89" s="84" t="s">
        <v>161</v>
      </c>
      <c r="H89" s="84">
        <v>2016</v>
      </c>
      <c r="I89" s="84">
        <v>6</v>
      </c>
      <c r="J89" s="90" t="s">
        <v>431</v>
      </c>
      <c r="K89" s="90" t="s">
        <v>431</v>
      </c>
      <c r="L89" s="90" t="s">
        <v>431</v>
      </c>
      <c r="M89" s="90" t="s">
        <v>431</v>
      </c>
      <c r="N89" s="84" t="s">
        <v>94</v>
      </c>
      <c r="O89" s="91" t="s">
        <v>1175</v>
      </c>
      <c r="P89" s="84" t="s">
        <v>165</v>
      </c>
      <c r="Q89" s="84" t="s">
        <v>1154</v>
      </c>
      <c r="R89" s="84" t="s">
        <v>100</v>
      </c>
      <c r="S89" s="84" t="s">
        <v>431</v>
      </c>
      <c r="T89" s="84" t="s">
        <v>102</v>
      </c>
      <c r="U89" s="84" t="s">
        <v>431</v>
      </c>
      <c r="V89" s="84" t="s">
        <v>431</v>
      </c>
      <c r="W89" s="84" t="s">
        <v>431</v>
      </c>
      <c r="X89" s="84" t="s">
        <v>107</v>
      </c>
      <c r="Y89" s="84" t="s">
        <v>108</v>
      </c>
      <c r="Z89" s="84" t="s">
        <v>431</v>
      </c>
      <c r="AA89" s="84" t="s">
        <v>431</v>
      </c>
      <c r="AB89" s="84" t="s">
        <v>431</v>
      </c>
      <c r="AC89" s="84" t="s">
        <v>113</v>
      </c>
      <c r="AD89" s="84" t="s">
        <v>114</v>
      </c>
      <c r="AE89" s="84" t="s">
        <v>431</v>
      </c>
      <c r="AF89" s="84" t="s">
        <v>431</v>
      </c>
      <c r="AG89" s="84" t="s">
        <v>431</v>
      </c>
      <c r="AH89" s="84" t="s">
        <v>431</v>
      </c>
      <c r="AI89" s="84" t="s">
        <v>431</v>
      </c>
      <c r="AJ89" s="84" t="s">
        <v>431</v>
      </c>
      <c r="AK89" s="84" t="s">
        <v>431</v>
      </c>
      <c r="AL89" s="84" t="s">
        <v>122</v>
      </c>
      <c r="AM89" s="84" t="s">
        <v>431</v>
      </c>
      <c r="AN89" s="84" t="s">
        <v>431</v>
      </c>
      <c r="AO89" s="84" t="s">
        <v>431</v>
      </c>
      <c r="AP89" s="84" t="s">
        <v>431</v>
      </c>
      <c r="AQ89" s="84" t="s">
        <v>127</v>
      </c>
      <c r="AR89" s="84" t="s">
        <v>431</v>
      </c>
      <c r="AS89" s="84" t="s">
        <v>431</v>
      </c>
      <c r="AT89" s="84" t="s">
        <v>337</v>
      </c>
      <c r="AU89" s="84" t="s">
        <v>1194</v>
      </c>
      <c r="AV89" s="84" t="s">
        <v>1189</v>
      </c>
      <c r="AW89" s="84" t="s">
        <v>1219</v>
      </c>
      <c r="AX89" s="84" t="s">
        <v>1220</v>
      </c>
      <c r="AY89" s="84" t="s">
        <v>431</v>
      </c>
      <c r="AZ89" s="84" t="s">
        <v>176</v>
      </c>
      <c r="BA89" s="84" t="s">
        <v>431</v>
      </c>
      <c r="BB89" s="84" t="s">
        <v>431</v>
      </c>
      <c r="BC89" s="84" t="s">
        <v>165</v>
      </c>
      <c r="BD89" s="84" t="s">
        <v>287</v>
      </c>
      <c r="BE89" s="84" t="s">
        <v>431</v>
      </c>
      <c r="BF89" s="84" t="s">
        <v>431</v>
      </c>
      <c r="BG89" s="84" t="s">
        <v>136</v>
      </c>
      <c r="BH89" s="84" t="s">
        <v>431</v>
      </c>
      <c r="BI89" s="84" t="s">
        <v>431</v>
      </c>
      <c r="BJ89" s="84" t="s">
        <v>431</v>
      </c>
      <c r="BK89" s="84" t="s">
        <v>1154</v>
      </c>
      <c r="BL89" s="84" t="s">
        <v>1154</v>
      </c>
      <c r="BM89" s="84" t="s">
        <v>169</v>
      </c>
      <c r="BN89" s="84" t="s">
        <v>169</v>
      </c>
      <c r="BO89" s="84" t="s">
        <v>165</v>
      </c>
      <c r="BP89" s="84" t="s">
        <v>958</v>
      </c>
      <c r="BQ89" s="84" t="s">
        <v>176</v>
      </c>
      <c r="BR89" s="84" t="s">
        <v>959</v>
      </c>
      <c r="BS89" s="92" t="s">
        <v>1282</v>
      </c>
      <c r="BT89" s="84" t="s">
        <v>165</v>
      </c>
      <c r="BU89" s="84" t="s">
        <v>961</v>
      </c>
      <c r="BV89" s="84" t="s">
        <v>1163</v>
      </c>
      <c r="BW89" s="84" t="s">
        <v>431</v>
      </c>
      <c r="BX89" s="84" t="s">
        <v>148</v>
      </c>
      <c r="BY89" s="84" t="s">
        <v>431</v>
      </c>
      <c r="BZ89" s="84" t="s">
        <v>431</v>
      </c>
      <c r="CA89" s="84" t="s">
        <v>1154</v>
      </c>
      <c r="CB89" s="84" t="s">
        <v>171</v>
      </c>
      <c r="CC89" s="84" t="s">
        <v>1154</v>
      </c>
      <c r="CD89" s="84" t="s">
        <v>152</v>
      </c>
      <c r="CE89" s="84" t="s">
        <v>153</v>
      </c>
      <c r="CF89" s="84" t="s">
        <v>431</v>
      </c>
      <c r="CG89" s="84" t="s">
        <v>431</v>
      </c>
      <c r="CH89" s="84" t="s">
        <v>431</v>
      </c>
      <c r="CI89" s="84" t="s">
        <v>431</v>
      </c>
      <c r="CJ89" s="84" t="s">
        <v>431</v>
      </c>
    </row>
    <row r="90" spans="1:88" ht="57" customHeight="1" x14ac:dyDescent="0.3">
      <c r="A90" s="15">
        <v>86</v>
      </c>
      <c r="B90" s="15">
        <v>1997</v>
      </c>
      <c r="C90" s="84" t="s">
        <v>157</v>
      </c>
      <c r="D90" s="84" t="s">
        <v>1123</v>
      </c>
      <c r="E90" s="84" t="s">
        <v>159</v>
      </c>
      <c r="F90" s="84" t="s">
        <v>962</v>
      </c>
      <c r="G90" s="84" t="s">
        <v>161</v>
      </c>
      <c r="H90" s="84">
        <v>2016</v>
      </c>
      <c r="I90" s="84">
        <v>6</v>
      </c>
      <c r="J90" s="90" t="s">
        <v>431</v>
      </c>
      <c r="K90" s="90" t="s">
        <v>431</v>
      </c>
      <c r="L90" s="90" t="s">
        <v>431</v>
      </c>
      <c r="M90" s="90" t="s">
        <v>431</v>
      </c>
      <c r="N90" s="84" t="s">
        <v>94</v>
      </c>
      <c r="O90" s="91" t="s">
        <v>1167</v>
      </c>
      <c r="P90" s="84" t="s">
        <v>165</v>
      </c>
      <c r="Q90" s="84" t="s">
        <v>1154</v>
      </c>
      <c r="R90" s="84" t="s">
        <v>100</v>
      </c>
      <c r="S90" s="84" t="s">
        <v>431</v>
      </c>
      <c r="T90" s="84" t="s">
        <v>102</v>
      </c>
      <c r="U90" s="84" t="s">
        <v>431</v>
      </c>
      <c r="V90" s="84" t="s">
        <v>431</v>
      </c>
      <c r="W90" s="84" t="s">
        <v>431</v>
      </c>
      <c r="X90" s="84" t="s">
        <v>107</v>
      </c>
      <c r="Y90" s="84" t="s">
        <v>108</v>
      </c>
      <c r="Z90" s="84" t="s">
        <v>431</v>
      </c>
      <c r="AA90" s="84" t="s">
        <v>431</v>
      </c>
      <c r="AB90" s="84" t="s">
        <v>431</v>
      </c>
      <c r="AC90" s="84" t="s">
        <v>113</v>
      </c>
      <c r="AD90" s="84" t="s">
        <v>431</v>
      </c>
      <c r="AE90" s="84" t="s">
        <v>431</v>
      </c>
      <c r="AF90" s="84" t="s">
        <v>116</v>
      </c>
      <c r="AG90" s="84" t="s">
        <v>431</v>
      </c>
      <c r="AH90" s="84" t="s">
        <v>118</v>
      </c>
      <c r="AI90" s="84" t="s">
        <v>431</v>
      </c>
      <c r="AJ90" s="84" t="s">
        <v>431</v>
      </c>
      <c r="AK90" s="84" t="s">
        <v>431</v>
      </c>
      <c r="AL90" s="84" t="s">
        <v>431</v>
      </c>
      <c r="AM90" s="84" t="s">
        <v>431</v>
      </c>
      <c r="AN90" s="84" t="s">
        <v>431</v>
      </c>
      <c r="AO90" s="84" t="s">
        <v>431</v>
      </c>
      <c r="AP90" s="84" t="s">
        <v>431</v>
      </c>
      <c r="AQ90" s="84" t="s">
        <v>127</v>
      </c>
      <c r="AR90" s="84" t="s">
        <v>431</v>
      </c>
      <c r="AS90" s="84" t="s">
        <v>431</v>
      </c>
      <c r="AT90" s="84" t="s">
        <v>337</v>
      </c>
      <c r="AU90" s="84" t="s">
        <v>1214</v>
      </c>
      <c r="AV90" s="84" t="s">
        <v>1192</v>
      </c>
      <c r="AW90" s="84" t="s">
        <v>1219</v>
      </c>
      <c r="AX90" s="84" t="s">
        <v>1220</v>
      </c>
      <c r="AY90" s="84" t="s">
        <v>431</v>
      </c>
      <c r="AZ90" s="84" t="s">
        <v>431</v>
      </c>
      <c r="BA90" s="84" t="s">
        <v>431</v>
      </c>
      <c r="BB90" s="84" t="s">
        <v>431</v>
      </c>
      <c r="BC90" s="84" t="s">
        <v>165</v>
      </c>
      <c r="BD90" s="84" t="s">
        <v>1269</v>
      </c>
      <c r="BE90" s="84" t="s">
        <v>431</v>
      </c>
      <c r="BF90" s="84" t="s">
        <v>431</v>
      </c>
      <c r="BG90" s="84" t="s">
        <v>136</v>
      </c>
      <c r="BH90" s="84" t="s">
        <v>431</v>
      </c>
      <c r="BI90" s="84" t="s">
        <v>138</v>
      </c>
      <c r="BJ90" s="84" t="s">
        <v>431</v>
      </c>
      <c r="BK90" s="84" t="s">
        <v>1154</v>
      </c>
      <c r="BL90" s="84" t="s">
        <v>1154</v>
      </c>
      <c r="BM90" s="84" t="s">
        <v>169</v>
      </c>
      <c r="BN90" s="84" t="s">
        <v>169</v>
      </c>
      <c r="BO90" s="84" t="s">
        <v>165</v>
      </c>
      <c r="BP90" s="84" t="s">
        <v>967</v>
      </c>
      <c r="BQ90" s="84" t="s">
        <v>176</v>
      </c>
      <c r="BR90" s="84" t="s">
        <v>968</v>
      </c>
      <c r="BS90" s="92" t="s">
        <v>1280</v>
      </c>
      <c r="BT90" s="84" t="s">
        <v>431</v>
      </c>
      <c r="BU90" s="84" t="s">
        <v>431</v>
      </c>
      <c r="BV90" s="84" t="s">
        <v>1163</v>
      </c>
      <c r="BW90" s="84" t="s">
        <v>147</v>
      </c>
      <c r="BX90" s="84" t="s">
        <v>431</v>
      </c>
      <c r="BY90" s="84" t="s">
        <v>431</v>
      </c>
      <c r="BZ90" s="84" t="s">
        <v>431</v>
      </c>
      <c r="CA90" s="84" t="s">
        <v>1154</v>
      </c>
      <c r="CB90" s="84" t="s">
        <v>171</v>
      </c>
      <c r="CC90" s="84" t="s">
        <v>1154</v>
      </c>
      <c r="CD90" s="84" t="s">
        <v>152</v>
      </c>
      <c r="CE90" s="84" t="s">
        <v>431</v>
      </c>
      <c r="CF90" s="84" t="s">
        <v>154</v>
      </c>
      <c r="CG90" s="84" t="s">
        <v>155</v>
      </c>
      <c r="CH90" s="84" t="s">
        <v>431</v>
      </c>
      <c r="CI90" s="84" t="s">
        <v>431</v>
      </c>
      <c r="CJ90" s="84" t="s">
        <v>431</v>
      </c>
    </row>
    <row r="91" spans="1:88" ht="66" customHeight="1" x14ac:dyDescent="0.3">
      <c r="A91" s="15">
        <v>87</v>
      </c>
      <c r="B91" s="15">
        <v>1995</v>
      </c>
      <c r="C91" s="84" t="s">
        <v>157</v>
      </c>
      <c r="D91" s="84" t="s">
        <v>1123</v>
      </c>
      <c r="E91" s="84" t="s">
        <v>159</v>
      </c>
      <c r="F91" s="84" t="s">
        <v>947</v>
      </c>
      <c r="G91" s="84" t="s">
        <v>161</v>
      </c>
      <c r="H91" s="84">
        <v>2016</v>
      </c>
      <c r="I91" s="84">
        <v>6</v>
      </c>
      <c r="J91" s="90" t="s">
        <v>431</v>
      </c>
      <c r="K91" s="84" t="s">
        <v>1156</v>
      </c>
      <c r="L91" s="84" t="s">
        <v>92</v>
      </c>
      <c r="M91" s="90" t="s">
        <v>431</v>
      </c>
      <c r="N91" s="84" t="s">
        <v>94</v>
      </c>
      <c r="O91" s="91" t="s">
        <v>1177</v>
      </c>
      <c r="P91" s="84" t="s">
        <v>165</v>
      </c>
      <c r="Q91" s="84" t="s">
        <v>1154</v>
      </c>
      <c r="R91" s="84" t="s">
        <v>431</v>
      </c>
      <c r="S91" s="84" t="s">
        <v>431</v>
      </c>
      <c r="T91" s="84" t="s">
        <v>102</v>
      </c>
      <c r="U91" s="84" t="s">
        <v>431</v>
      </c>
      <c r="V91" s="84" t="s">
        <v>104</v>
      </c>
      <c r="W91" s="84" t="s">
        <v>105</v>
      </c>
      <c r="X91" s="84" t="s">
        <v>107</v>
      </c>
      <c r="Y91" s="84" t="s">
        <v>431</v>
      </c>
      <c r="Z91" s="84" t="s">
        <v>109</v>
      </c>
      <c r="AA91" s="84" t="s">
        <v>431</v>
      </c>
      <c r="AB91" s="84" t="s">
        <v>431</v>
      </c>
      <c r="AC91" s="84" t="s">
        <v>113</v>
      </c>
      <c r="AD91" s="84" t="s">
        <v>114</v>
      </c>
      <c r="AE91" s="84" t="s">
        <v>431</v>
      </c>
      <c r="AF91" s="84" t="s">
        <v>116</v>
      </c>
      <c r="AG91" s="84" t="s">
        <v>431</v>
      </c>
      <c r="AH91" s="84" t="s">
        <v>118</v>
      </c>
      <c r="AI91" s="84" t="s">
        <v>119</v>
      </c>
      <c r="AJ91" s="84" t="s">
        <v>431</v>
      </c>
      <c r="AK91" s="84" t="s">
        <v>431</v>
      </c>
      <c r="AL91" s="84" t="s">
        <v>431</v>
      </c>
      <c r="AM91" s="84" t="s">
        <v>123</v>
      </c>
      <c r="AN91" s="84" t="s">
        <v>124</v>
      </c>
      <c r="AO91" s="84" t="s">
        <v>431</v>
      </c>
      <c r="AP91" s="84" t="s">
        <v>126</v>
      </c>
      <c r="AQ91" s="84" t="s">
        <v>431</v>
      </c>
      <c r="AR91" s="84" t="s">
        <v>431</v>
      </c>
      <c r="AS91" s="84" t="s">
        <v>431</v>
      </c>
      <c r="AT91" s="84" t="s">
        <v>101</v>
      </c>
      <c r="AU91" s="84" t="s">
        <v>1185</v>
      </c>
      <c r="AV91" s="84" t="s">
        <v>1190</v>
      </c>
      <c r="AW91" s="84" t="s">
        <v>431</v>
      </c>
      <c r="AX91" s="84" t="s">
        <v>431</v>
      </c>
      <c r="AY91" s="84" t="s">
        <v>431</v>
      </c>
      <c r="AZ91" s="84" t="s">
        <v>1238</v>
      </c>
      <c r="BA91" s="84" t="s">
        <v>1261</v>
      </c>
      <c r="BB91" s="84" t="s">
        <v>1250</v>
      </c>
      <c r="BC91" s="84" t="s">
        <v>165</v>
      </c>
      <c r="BD91" s="84" t="s">
        <v>1277</v>
      </c>
      <c r="BE91" s="84" t="s">
        <v>431</v>
      </c>
      <c r="BF91" s="84" t="s">
        <v>135</v>
      </c>
      <c r="BG91" s="84" t="s">
        <v>136</v>
      </c>
      <c r="BH91" s="84" t="s">
        <v>137</v>
      </c>
      <c r="BI91" s="84" t="s">
        <v>431</v>
      </c>
      <c r="BJ91" s="84" t="s">
        <v>431</v>
      </c>
      <c r="BK91" s="84" t="s">
        <v>1154</v>
      </c>
      <c r="BL91" s="84" t="s">
        <v>1154</v>
      </c>
      <c r="BM91" s="84" t="s">
        <v>169</v>
      </c>
      <c r="BN91" s="84" t="s">
        <v>169</v>
      </c>
      <c r="BO91" s="84" t="s">
        <v>165</v>
      </c>
      <c r="BP91" s="84" t="s">
        <v>974</v>
      </c>
      <c r="BQ91" s="84" t="s">
        <v>165</v>
      </c>
      <c r="BR91" s="84" t="s">
        <v>975</v>
      </c>
      <c r="BS91" s="92" t="s">
        <v>1280</v>
      </c>
      <c r="BT91" s="84" t="s">
        <v>165</v>
      </c>
      <c r="BU91" s="84" t="s">
        <v>977</v>
      </c>
      <c r="BV91" s="84" t="s">
        <v>431</v>
      </c>
      <c r="BW91" s="84" t="s">
        <v>147</v>
      </c>
      <c r="BX91" s="84" t="s">
        <v>148</v>
      </c>
      <c r="BY91" s="84" t="s">
        <v>431</v>
      </c>
      <c r="BZ91" s="84" t="s">
        <v>431</v>
      </c>
      <c r="CA91" s="84" t="s">
        <v>1154</v>
      </c>
      <c r="CB91" s="84" t="s">
        <v>171</v>
      </c>
      <c r="CC91" s="84" t="s">
        <v>1154</v>
      </c>
      <c r="CD91" s="84" t="s">
        <v>152</v>
      </c>
      <c r="CE91" s="84" t="s">
        <v>153</v>
      </c>
      <c r="CF91" s="84" t="s">
        <v>154</v>
      </c>
      <c r="CG91" s="84" t="s">
        <v>431</v>
      </c>
      <c r="CH91" s="84" t="s">
        <v>431</v>
      </c>
      <c r="CI91" s="84" t="s">
        <v>431</v>
      </c>
      <c r="CJ91" s="84" t="s">
        <v>431</v>
      </c>
    </row>
    <row r="92" spans="1:88" s="35" customFormat="1" ht="61.5" customHeight="1" x14ac:dyDescent="0.3">
      <c r="A92" s="36">
        <v>88</v>
      </c>
      <c r="B92" s="36">
        <v>1992</v>
      </c>
      <c r="C92" s="88" t="s">
        <v>157</v>
      </c>
      <c r="D92" s="88" t="s">
        <v>1123</v>
      </c>
      <c r="E92" s="88" t="s">
        <v>159</v>
      </c>
      <c r="F92" s="88" t="s">
        <v>767</v>
      </c>
      <c r="G92" s="88" t="s">
        <v>200</v>
      </c>
      <c r="H92" s="88">
        <v>2015</v>
      </c>
      <c r="I92" s="88">
        <v>8</v>
      </c>
      <c r="J92" s="90" t="s">
        <v>431</v>
      </c>
      <c r="K92" s="90" t="s">
        <v>431</v>
      </c>
      <c r="L92" s="90" t="s">
        <v>431</v>
      </c>
      <c r="M92" s="84" t="s">
        <v>1134</v>
      </c>
      <c r="N92" s="90" t="s">
        <v>431</v>
      </c>
      <c r="O92" s="91" t="s">
        <v>1175</v>
      </c>
      <c r="P92" s="88" t="s">
        <v>176</v>
      </c>
      <c r="Q92" s="88" t="s">
        <v>979</v>
      </c>
      <c r="R92" s="84" t="s">
        <v>431</v>
      </c>
      <c r="S92" s="84" t="s">
        <v>431</v>
      </c>
      <c r="T92" s="84" t="s">
        <v>102</v>
      </c>
      <c r="U92" s="84" t="s">
        <v>103</v>
      </c>
      <c r="V92" s="84" t="s">
        <v>431</v>
      </c>
      <c r="W92" s="84" t="s">
        <v>431</v>
      </c>
      <c r="X92" s="84" t="s">
        <v>107</v>
      </c>
      <c r="Y92" s="84" t="s">
        <v>431</v>
      </c>
      <c r="Z92" s="84" t="s">
        <v>431</v>
      </c>
      <c r="AA92" s="84" t="s">
        <v>431</v>
      </c>
      <c r="AB92" s="84" t="s">
        <v>431</v>
      </c>
      <c r="AC92" s="84" t="s">
        <v>431</v>
      </c>
      <c r="AD92" s="84" t="s">
        <v>114</v>
      </c>
      <c r="AE92" s="84" t="s">
        <v>431</v>
      </c>
      <c r="AF92" s="84" t="s">
        <v>431</v>
      </c>
      <c r="AG92" s="84" t="s">
        <v>117</v>
      </c>
      <c r="AH92" s="84" t="s">
        <v>431</v>
      </c>
      <c r="AI92" s="84" t="s">
        <v>431</v>
      </c>
      <c r="AJ92" s="84" t="s">
        <v>431</v>
      </c>
      <c r="AK92" s="84" t="s">
        <v>431</v>
      </c>
      <c r="AL92" s="84" t="s">
        <v>431</v>
      </c>
      <c r="AM92" s="84" t="s">
        <v>431</v>
      </c>
      <c r="AN92" s="84" t="s">
        <v>124</v>
      </c>
      <c r="AO92" s="84" t="s">
        <v>431</v>
      </c>
      <c r="AP92" s="84" t="s">
        <v>431</v>
      </c>
      <c r="AQ92" s="84" t="s">
        <v>431</v>
      </c>
      <c r="AR92" s="84" t="s">
        <v>431</v>
      </c>
      <c r="AS92" s="84" t="s">
        <v>431</v>
      </c>
      <c r="AT92" s="84" t="s">
        <v>1212</v>
      </c>
      <c r="AU92" s="90" t="s">
        <v>431</v>
      </c>
      <c r="AV92" s="90" t="s">
        <v>431</v>
      </c>
      <c r="AW92" s="84" t="s">
        <v>1220</v>
      </c>
      <c r="AX92" s="84" t="s">
        <v>1231</v>
      </c>
      <c r="AY92" s="84" t="s">
        <v>1230</v>
      </c>
      <c r="AZ92" s="84" t="s">
        <v>1262</v>
      </c>
      <c r="BA92" s="84" t="s">
        <v>431</v>
      </c>
      <c r="BB92" s="84" t="s">
        <v>431</v>
      </c>
      <c r="BC92" s="88" t="s">
        <v>165</v>
      </c>
      <c r="BD92" s="84" t="s">
        <v>1263</v>
      </c>
      <c r="BE92" s="84" t="s">
        <v>431</v>
      </c>
      <c r="BF92" s="84" t="s">
        <v>431</v>
      </c>
      <c r="BG92" s="84" t="s">
        <v>431</v>
      </c>
      <c r="BH92" s="84" t="s">
        <v>431</v>
      </c>
      <c r="BI92" s="84" t="s">
        <v>138</v>
      </c>
      <c r="BJ92" s="84" t="s">
        <v>139</v>
      </c>
      <c r="BK92" s="84" t="s">
        <v>1154</v>
      </c>
      <c r="BL92" s="84" t="s">
        <v>1154</v>
      </c>
      <c r="BM92" s="88" t="s">
        <v>181</v>
      </c>
      <c r="BN92" s="88" t="s">
        <v>316</v>
      </c>
      <c r="BO92" s="88" t="s">
        <v>176</v>
      </c>
      <c r="BP92" s="88" t="s">
        <v>984</v>
      </c>
      <c r="BQ92" s="88" t="s">
        <v>176</v>
      </c>
      <c r="BR92" s="88" t="s">
        <v>985</v>
      </c>
      <c r="BS92" s="92" t="s">
        <v>1279</v>
      </c>
      <c r="BT92" s="88" t="s">
        <v>165</v>
      </c>
      <c r="BU92" s="88" t="s">
        <v>987</v>
      </c>
      <c r="BV92" s="84" t="s">
        <v>1163</v>
      </c>
      <c r="BW92" s="84" t="s">
        <v>147</v>
      </c>
      <c r="BX92" s="84" t="s">
        <v>148</v>
      </c>
      <c r="BY92" s="84" t="s">
        <v>431</v>
      </c>
      <c r="BZ92" s="84" t="s">
        <v>431</v>
      </c>
      <c r="CA92" s="84" t="s">
        <v>1154</v>
      </c>
      <c r="CB92" s="88" t="s">
        <v>171</v>
      </c>
      <c r="CC92" s="84" t="s">
        <v>1154</v>
      </c>
      <c r="CD92" s="84" t="s">
        <v>152</v>
      </c>
      <c r="CE92" s="84" t="s">
        <v>153</v>
      </c>
      <c r="CF92" s="84" t="s">
        <v>154</v>
      </c>
      <c r="CG92" s="84" t="s">
        <v>431</v>
      </c>
      <c r="CH92" s="84" t="s">
        <v>431</v>
      </c>
      <c r="CI92" s="84" t="s">
        <v>431</v>
      </c>
      <c r="CJ92" s="84" t="s">
        <v>431</v>
      </c>
    </row>
    <row r="93" spans="1:88" ht="60" customHeight="1" x14ac:dyDescent="0.3">
      <c r="A93" s="15">
        <v>89</v>
      </c>
      <c r="B93" s="15">
        <v>1997</v>
      </c>
      <c r="C93" s="84" t="s">
        <v>157</v>
      </c>
      <c r="D93" s="90" t="s">
        <v>431</v>
      </c>
      <c r="E93" s="84" t="s">
        <v>258</v>
      </c>
      <c r="F93" s="84" t="s">
        <v>988</v>
      </c>
      <c r="G93" s="84" t="s">
        <v>161</v>
      </c>
      <c r="H93" s="84">
        <v>2015</v>
      </c>
      <c r="I93" s="84">
        <v>8</v>
      </c>
      <c r="J93" s="90" t="s">
        <v>431</v>
      </c>
      <c r="K93" s="90" t="s">
        <v>431</v>
      </c>
      <c r="L93" s="90" t="s">
        <v>431</v>
      </c>
      <c r="M93" s="90" t="s">
        <v>431</v>
      </c>
      <c r="N93" s="84" t="s">
        <v>94</v>
      </c>
      <c r="O93" s="91" t="s">
        <v>1167</v>
      </c>
      <c r="P93" s="84" t="s">
        <v>176</v>
      </c>
      <c r="Q93" s="84" t="s">
        <v>990</v>
      </c>
      <c r="R93" s="84" t="s">
        <v>431</v>
      </c>
      <c r="S93" s="84" t="s">
        <v>101</v>
      </c>
      <c r="T93" s="84" t="s">
        <v>102</v>
      </c>
      <c r="U93" s="84" t="s">
        <v>431</v>
      </c>
      <c r="V93" s="84" t="s">
        <v>431</v>
      </c>
      <c r="W93" s="84" t="s">
        <v>431</v>
      </c>
      <c r="X93" s="84" t="s">
        <v>107</v>
      </c>
      <c r="Y93" s="84" t="s">
        <v>431</v>
      </c>
      <c r="Z93" s="84" t="s">
        <v>431</v>
      </c>
      <c r="AA93" s="84" t="s">
        <v>110</v>
      </c>
      <c r="AB93" s="84" t="s">
        <v>431</v>
      </c>
      <c r="AC93" s="84" t="s">
        <v>431</v>
      </c>
      <c r="AD93" s="84" t="s">
        <v>114</v>
      </c>
      <c r="AE93" s="84" t="s">
        <v>431</v>
      </c>
      <c r="AF93" s="84" t="s">
        <v>116</v>
      </c>
      <c r="AG93" s="84" t="s">
        <v>431</v>
      </c>
      <c r="AH93" s="84" t="s">
        <v>118</v>
      </c>
      <c r="AI93" s="84" t="s">
        <v>431</v>
      </c>
      <c r="AJ93" s="84" t="s">
        <v>431</v>
      </c>
      <c r="AK93" s="84" t="s">
        <v>431</v>
      </c>
      <c r="AL93" s="84" t="s">
        <v>431</v>
      </c>
      <c r="AM93" s="84" t="s">
        <v>123</v>
      </c>
      <c r="AN93" s="84" t="s">
        <v>431</v>
      </c>
      <c r="AO93" s="84" t="s">
        <v>431</v>
      </c>
      <c r="AP93" s="84" t="s">
        <v>431</v>
      </c>
      <c r="AQ93" s="84" t="s">
        <v>431</v>
      </c>
      <c r="AR93" s="84" t="s">
        <v>431</v>
      </c>
      <c r="AS93" s="84" t="s">
        <v>431</v>
      </c>
      <c r="AT93" s="84" t="s">
        <v>1197</v>
      </c>
      <c r="AU93" s="84" t="s">
        <v>1205</v>
      </c>
      <c r="AV93" s="90" t="s">
        <v>431</v>
      </c>
      <c r="AW93" s="84" t="s">
        <v>1222</v>
      </c>
      <c r="AX93" s="84" t="s">
        <v>431</v>
      </c>
      <c r="AY93" s="84" t="s">
        <v>431</v>
      </c>
      <c r="AZ93" s="84" t="s">
        <v>431</v>
      </c>
      <c r="BA93" s="84" t="s">
        <v>431</v>
      </c>
      <c r="BB93" s="84" t="s">
        <v>431</v>
      </c>
      <c r="BC93" s="84" t="s">
        <v>165</v>
      </c>
      <c r="BD93" s="84" t="s">
        <v>431</v>
      </c>
      <c r="BE93" s="84" t="s">
        <v>431</v>
      </c>
      <c r="BF93" s="84" t="s">
        <v>135</v>
      </c>
      <c r="BG93" s="84" t="s">
        <v>136</v>
      </c>
      <c r="BH93" s="84" t="s">
        <v>431</v>
      </c>
      <c r="BI93" s="84" t="s">
        <v>431</v>
      </c>
      <c r="BJ93" s="84" t="s">
        <v>431</v>
      </c>
      <c r="BK93" s="84" t="s">
        <v>1154</v>
      </c>
      <c r="BL93" s="84" t="s">
        <v>1154</v>
      </c>
      <c r="BM93" s="84" t="s">
        <v>246</v>
      </c>
      <c r="BN93" s="84" t="s">
        <v>169</v>
      </c>
      <c r="BO93" s="84" t="s">
        <v>165</v>
      </c>
      <c r="BP93" s="84" t="s">
        <v>431</v>
      </c>
      <c r="BQ93" s="84" t="s">
        <v>176</v>
      </c>
      <c r="BR93" s="84" t="s">
        <v>431</v>
      </c>
      <c r="BS93" s="92" t="s">
        <v>1280</v>
      </c>
      <c r="BT93" s="84" t="s">
        <v>165</v>
      </c>
      <c r="BU93" s="84" t="s">
        <v>431</v>
      </c>
      <c r="BV93" s="84" t="s">
        <v>1163</v>
      </c>
      <c r="BW93" s="84" t="s">
        <v>147</v>
      </c>
      <c r="BX93" s="84" t="s">
        <v>431</v>
      </c>
      <c r="BY93" s="84" t="s">
        <v>431</v>
      </c>
      <c r="BZ93" s="84" t="s">
        <v>431</v>
      </c>
      <c r="CA93" s="84" t="s">
        <v>211</v>
      </c>
      <c r="CB93" s="84" t="s">
        <v>1154</v>
      </c>
      <c r="CC93" s="84" t="s">
        <v>1154</v>
      </c>
      <c r="CD93" s="84" t="s">
        <v>152</v>
      </c>
      <c r="CE93" s="84" t="s">
        <v>153</v>
      </c>
      <c r="CF93" s="84" t="s">
        <v>431</v>
      </c>
      <c r="CG93" s="84" t="s">
        <v>431</v>
      </c>
      <c r="CH93" s="84" t="s">
        <v>431</v>
      </c>
      <c r="CI93" s="84" t="s">
        <v>431</v>
      </c>
      <c r="CJ93" s="84" t="s">
        <v>431</v>
      </c>
    </row>
    <row r="94" spans="1:88" ht="57" customHeight="1" x14ac:dyDescent="0.3">
      <c r="A94" s="15">
        <v>90</v>
      </c>
      <c r="B94" s="15">
        <v>1992</v>
      </c>
      <c r="C94" s="84" t="s">
        <v>95</v>
      </c>
      <c r="D94" s="90" t="s">
        <v>431</v>
      </c>
      <c r="E94" s="84" t="s">
        <v>258</v>
      </c>
      <c r="F94" s="84" t="s">
        <v>626</v>
      </c>
      <c r="G94" s="84" t="s">
        <v>200</v>
      </c>
      <c r="H94" s="84">
        <v>2015</v>
      </c>
      <c r="I94" s="84">
        <v>8</v>
      </c>
      <c r="J94" s="84" t="s">
        <v>90</v>
      </c>
      <c r="K94" s="84" t="s">
        <v>1156</v>
      </c>
      <c r="L94" s="84" t="s">
        <v>92</v>
      </c>
      <c r="M94" s="84" t="s">
        <v>1134</v>
      </c>
      <c r="N94" s="84" t="s">
        <v>94</v>
      </c>
      <c r="O94" s="91" t="s">
        <v>1177</v>
      </c>
      <c r="P94" s="84" t="s">
        <v>176</v>
      </c>
      <c r="Q94" s="84" t="s">
        <v>177</v>
      </c>
      <c r="R94" s="84" t="s">
        <v>431</v>
      </c>
      <c r="S94" s="84" t="s">
        <v>431</v>
      </c>
      <c r="T94" s="84" t="s">
        <v>431</v>
      </c>
      <c r="U94" s="84" t="s">
        <v>431</v>
      </c>
      <c r="V94" s="84" t="s">
        <v>431</v>
      </c>
      <c r="W94" s="84" t="s">
        <v>105</v>
      </c>
      <c r="X94" s="84" t="s">
        <v>107</v>
      </c>
      <c r="Y94" s="84" t="s">
        <v>108</v>
      </c>
      <c r="Z94" s="84" t="s">
        <v>109</v>
      </c>
      <c r="AA94" s="84" t="s">
        <v>110</v>
      </c>
      <c r="AB94" s="84" t="s">
        <v>431</v>
      </c>
      <c r="AC94" s="84" t="s">
        <v>431</v>
      </c>
      <c r="AD94" s="84" t="s">
        <v>114</v>
      </c>
      <c r="AE94" s="84" t="s">
        <v>115</v>
      </c>
      <c r="AF94" s="84" t="s">
        <v>116</v>
      </c>
      <c r="AG94" s="84" t="s">
        <v>117</v>
      </c>
      <c r="AH94" s="84" t="s">
        <v>118</v>
      </c>
      <c r="AI94" s="84" t="s">
        <v>119</v>
      </c>
      <c r="AJ94" s="84" t="s">
        <v>120</v>
      </c>
      <c r="AK94" s="84" t="s">
        <v>121</v>
      </c>
      <c r="AL94" s="84" t="s">
        <v>122</v>
      </c>
      <c r="AM94" s="84" t="s">
        <v>123</v>
      </c>
      <c r="AN94" s="84" t="s">
        <v>124</v>
      </c>
      <c r="AO94" s="84" t="s">
        <v>125</v>
      </c>
      <c r="AP94" s="84" t="s">
        <v>431</v>
      </c>
      <c r="AQ94" s="84" t="s">
        <v>431</v>
      </c>
      <c r="AR94" s="90" t="s">
        <v>95</v>
      </c>
      <c r="AS94" s="90" t="s">
        <v>997</v>
      </c>
      <c r="AT94" s="84" t="s">
        <v>874</v>
      </c>
      <c r="AU94" s="90" t="s">
        <v>431</v>
      </c>
      <c r="AV94" s="90" t="s">
        <v>431</v>
      </c>
      <c r="AW94" s="84" t="s">
        <v>431</v>
      </c>
      <c r="AX94" s="84" t="s">
        <v>431</v>
      </c>
      <c r="AY94" s="84" t="s">
        <v>431</v>
      </c>
      <c r="AZ94" s="84" t="s">
        <v>431</v>
      </c>
      <c r="BA94" s="84" t="s">
        <v>431</v>
      </c>
      <c r="BB94" s="84" t="s">
        <v>431</v>
      </c>
      <c r="BC94" s="84" t="s">
        <v>431</v>
      </c>
      <c r="BD94" s="84" t="s">
        <v>431</v>
      </c>
      <c r="BE94" s="84" t="s">
        <v>431</v>
      </c>
      <c r="BF94" s="84" t="s">
        <v>431</v>
      </c>
      <c r="BG94" s="84" t="s">
        <v>431</v>
      </c>
      <c r="BH94" s="84" t="s">
        <v>431</v>
      </c>
      <c r="BI94" s="84" t="s">
        <v>431</v>
      </c>
      <c r="BJ94" s="84" t="s">
        <v>431</v>
      </c>
      <c r="BK94" s="84" t="s">
        <v>1154</v>
      </c>
      <c r="BL94" s="84" t="s">
        <v>1154</v>
      </c>
      <c r="BM94" s="84" t="s">
        <v>431</v>
      </c>
      <c r="BN94" s="84" t="s">
        <v>431</v>
      </c>
      <c r="BO94" s="84" t="s">
        <v>431</v>
      </c>
      <c r="BP94" s="84" t="s">
        <v>431</v>
      </c>
      <c r="BQ94" s="84" t="s">
        <v>431</v>
      </c>
      <c r="BR94" s="84" t="s">
        <v>431</v>
      </c>
      <c r="BS94" s="92" t="s">
        <v>431</v>
      </c>
      <c r="BT94" s="84" t="s">
        <v>431</v>
      </c>
      <c r="BU94" s="84" t="s">
        <v>431</v>
      </c>
      <c r="BV94" s="84" t="s">
        <v>431</v>
      </c>
      <c r="BW94" s="84" t="s">
        <v>431</v>
      </c>
      <c r="BX94" s="84" t="s">
        <v>431</v>
      </c>
      <c r="BY94" s="84" t="s">
        <v>431</v>
      </c>
      <c r="BZ94" s="84" t="s">
        <v>431</v>
      </c>
      <c r="CA94" s="84" t="s">
        <v>1154</v>
      </c>
      <c r="CB94" s="84" t="s">
        <v>1154</v>
      </c>
      <c r="CC94" s="84" t="s">
        <v>1154</v>
      </c>
      <c r="CD94" s="84" t="s">
        <v>431</v>
      </c>
      <c r="CE94" s="84" t="s">
        <v>431</v>
      </c>
      <c r="CF94" s="84" t="s">
        <v>431</v>
      </c>
      <c r="CG94" s="84" t="s">
        <v>431</v>
      </c>
      <c r="CH94" s="84" t="s">
        <v>431</v>
      </c>
      <c r="CI94" s="84" t="s">
        <v>431</v>
      </c>
      <c r="CJ94" s="84" t="s">
        <v>431</v>
      </c>
    </row>
    <row r="95" spans="1:88" ht="61.5" customHeight="1" x14ac:dyDescent="0.3">
      <c r="A95" s="15">
        <v>91</v>
      </c>
      <c r="B95" s="15">
        <v>1995</v>
      </c>
      <c r="C95" s="84" t="s">
        <v>157</v>
      </c>
      <c r="D95" s="84" t="s">
        <v>1123</v>
      </c>
      <c r="E95" s="84" t="s">
        <v>159</v>
      </c>
      <c r="F95" s="84" t="s">
        <v>709</v>
      </c>
      <c r="G95" s="84" t="s">
        <v>161</v>
      </c>
      <c r="H95" s="84">
        <v>2015</v>
      </c>
      <c r="I95" s="84">
        <v>8</v>
      </c>
      <c r="J95" s="90" t="s">
        <v>431</v>
      </c>
      <c r="K95" s="90" t="s">
        <v>431</v>
      </c>
      <c r="L95" s="90" t="s">
        <v>431</v>
      </c>
      <c r="M95" s="90" t="s">
        <v>431</v>
      </c>
      <c r="N95" s="84" t="s">
        <v>94</v>
      </c>
      <c r="O95" s="91" t="s">
        <v>1170</v>
      </c>
      <c r="P95" s="84" t="s">
        <v>165</v>
      </c>
      <c r="Q95" s="84" t="s">
        <v>1154</v>
      </c>
      <c r="R95" s="84" t="s">
        <v>431</v>
      </c>
      <c r="S95" s="84" t="s">
        <v>431</v>
      </c>
      <c r="T95" s="84" t="s">
        <v>431</v>
      </c>
      <c r="U95" s="84" t="s">
        <v>103</v>
      </c>
      <c r="V95" s="84" t="s">
        <v>431</v>
      </c>
      <c r="W95" s="84" t="s">
        <v>431</v>
      </c>
      <c r="X95" s="84" t="s">
        <v>107</v>
      </c>
      <c r="Y95" s="84" t="s">
        <v>431</v>
      </c>
      <c r="Z95" s="84" t="s">
        <v>431</v>
      </c>
      <c r="AA95" s="84" t="s">
        <v>431</v>
      </c>
      <c r="AB95" s="84" t="s">
        <v>431</v>
      </c>
      <c r="AC95" s="84" t="s">
        <v>113</v>
      </c>
      <c r="AD95" s="84" t="s">
        <v>431</v>
      </c>
      <c r="AE95" s="84" t="s">
        <v>431</v>
      </c>
      <c r="AF95" s="84" t="s">
        <v>431</v>
      </c>
      <c r="AG95" s="84" t="s">
        <v>431</v>
      </c>
      <c r="AH95" s="84" t="s">
        <v>431</v>
      </c>
      <c r="AI95" s="84" t="s">
        <v>431</v>
      </c>
      <c r="AJ95" s="84" t="s">
        <v>120</v>
      </c>
      <c r="AK95" s="84" t="s">
        <v>431</v>
      </c>
      <c r="AL95" s="84" t="s">
        <v>431</v>
      </c>
      <c r="AM95" s="84" t="s">
        <v>431</v>
      </c>
      <c r="AN95" s="84" t="s">
        <v>431</v>
      </c>
      <c r="AO95" s="84" t="s">
        <v>431</v>
      </c>
      <c r="AP95" s="84" t="s">
        <v>431</v>
      </c>
      <c r="AQ95" s="84" t="s">
        <v>431</v>
      </c>
      <c r="AR95" s="84" t="s">
        <v>431</v>
      </c>
      <c r="AS95" s="84" t="s">
        <v>431</v>
      </c>
      <c r="AT95" s="84" t="s">
        <v>1192</v>
      </c>
      <c r="AU95" s="90" t="s">
        <v>431</v>
      </c>
      <c r="AV95" s="90" t="s">
        <v>431</v>
      </c>
      <c r="AW95" s="84" t="s">
        <v>914</v>
      </c>
      <c r="AX95" s="84" t="s">
        <v>1227</v>
      </c>
      <c r="AY95" s="84" t="s">
        <v>431</v>
      </c>
      <c r="AZ95" s="84" t="s">
        <v>431</v>
      </c>
      <c r="BA95" s="84" t="s">
        <v>431</v>
      </c>
      <c r="BB95" s="84" t="s">
        <v>431</v>
      </c>
      <c r="BC95" s="84" t="s">
        <v>165</v>
      </c>
      <c r="BD95" s="84" t="s">
        <v>1265</v>
      </c>
      <c r="BE95" s="84" t="s">
        <v>431</v>
      </c>
      <c r="BF95" s="84" t="s">
        <v>431</v>
      </c>
      <c r="BG95" s="84" t="s">
        <v>431</v>
      </c>
      <c r="BH95" s="84" t="s">
        <v>431</v>
      </c>
      <c r="BI95" s="84" t="s">
        <v>431</v>
      </c>
      <c r="BJ95" s="84" t="s">
        <v>139</v>
      </c>
      <c r="BK95" s="84" t="s">
        <v>1154</v>
      </c>
      <c r="BL95" s="84" t="s">
        <v>1154</v>
      </c>
      <c r="BM95" s="84" t="s">
        <v>169</v>
      </c>
      <c r="BN95" s="84" t="s">
        <v>169</v>
      </c>
      <c r="BO95" s="84" t="s">
        <v>176</v>
      </c>
      <c r="BP95" s="84" t="s">
        <v>1003</v>
      </c>
      <c r="BQ95" s="84" t="s">
        <v>176</v>
      </c>
      <c r="BR95" s="84" t="s">
        <v>1004</v>
      </c>
      <c r="BS95" s="92" t="s">
        <v>1280</v>
      </c>
      <c r="BT95" s="84" t="s">
        <v>165</v>
      </c>
      <c r="BU95" s="84" t="s">
        <v>1005</v>
      </c>
      <c r="BV95" s="84" t="s">
        <v>431</v>
      </c>
      <c r="BW95" s="84" t="s">
        <v>147</v>
      </c>
      <c r="BX95" s="84" t="s">
        <v>431</v>
      </c>
      <c r="BY95" s="84" t="s">
        <v>431</v>
      </c>
      <c r="BZ95" s="84" t="s">
        <v>431</v>
      </c>
      <c r="CA95" s="84" t="s">
        <v>1154</v>
      </c>
      <c r="CB95" s="84" t="s">
        <v>171</v>
      </c>
      <c r="CC95" s="84" t="s">
        <v>1154</v>
      </c>
      <c r="CD95" s="84" t="s">
        <v>431</v>
      </c>
      <c r="CE95" s="84" t="s">
        <v>153</v>
      </c>
      <c r="CF95" s="84" t="s">
        <v>431</v>
      </c>
      <c r="CG95" s="84" t="s">
        <v>431</v>
      </c>
      <c r="CH95" s="84" t="s">
        <v>431</v>
      </c>
      <c r="CI95" s="84" t="s">
        <v>431</v>
      </c>
      <c r="CJ95" s="84" t="s">
        <v>431</v>
      </c>
    </row>
    <row r="96" spans="1:88" ht="72" customHeight="1" x14ac:dyDescent="0.3">
      <c r="A96" s="15">
        <v>92</v>
      </c>
      <c r="B96" s="15">
        <v>1995</v>
      </c>
      <c r="C96" s="84" t="s">
        <v>172</v>
      </c>
      <c r="D96" s="84" t="s">
        <v>1123</v>
      </c>
      <c r="E96" s="84" t="s">
        <v>159</v>
      </c>
      <c r="F96" s="84" t="s">
        <v>388</v>
      </c>
      <c r="G96" s="84" t="s">
        <v>161</v>
      </c>
      <c r="H96" s="84">
        <v>2015</v>
      </c>
      <c r="I96" s="84">
        <v>8</v>
      </c>
      <c r="J96" s="90" t="s">
        <v>431</v>
      </c>
      <c r="K96" s="90" t="s">
        <v>431</v>
      </c>
      <c r="L96" s="90" t="s">
        <v>431</v>
      </c>
      <c r="M96" s="90" t="s">
        <v>431</v>
      </c>
      <c r="N96" s="84" t="s">
        <v>94</v>
      </c>
      <c r="O96" s="91" t="s">
        <v>1176</v>
      </c>
      <c r="P96" s="84" t="s">
        <v>176</v>
      </c>
      <c r="Q96" s="84" t="s">
        <v>1155</v>
      </c>
      <c r="R96" s="84" t="s">
        <v>100</v>
      </c>
      <c r="S96" s="84" t="s">
        <v>431</v>
      </c>
      <c r="T96" s="84" t="s">
        <v>431</v>
      </c>
      <c r="U96" s="84" t="s">
        <v>103</v>
      </c>
      <c r="V96" s="84" t="s">
        <v>431</v>
      </c>
      <c r="W96" s="84" t="s">
        <v>431</v>
      </c>
      <c r="X96" s="84" t="s">
        <v>431</v>
      </c>
      <c r="Y96" s="84" t="s">
        <v>108</v>
      </c>
      <c r="Z96" s="84" t="s">
        <v>431</v>
      </c>
      <c r="AA96" s="84" t="s">
        <v>110</v>
      </c>
      <c r="AB96" s="84" t="s">
        <v>431</v>
      </c>
      <c r="AC96" s="84" t="s">
        <v>113</v>
      </c>
      <c r="AD96" s="84" t="s">
        <v>431</v>
      </c>
      <c r="AE96" s="84" t="s">
        <v>431</v>
      </c>
      <c r="AF96" s="84" t="s">
        <v>431</v>
      </c>
      <c r="AG96" s="84" t="s">
        <v>431</v>
      </c>
      <c r="AH96" s="84" t="s">
        <v>431</v>
      </c>
      <c r="AI96" s="84" t="s">
        <v>431</v>
      </c>
      <c r="AJ96" s="84" t="s">
        <v>120</v>
      </c>
      <c r="AK96" s="84" t="s">
        <v>121</v>
      </c>
      <c r="AL96" s="84" t="s">
        <v>431</v>
      </c>
      <c r="AM96" s="84" t="s">
        <v>431</v>
      </c>
      <c r="AN96" s="84" t="s">
        <v>431</v>
      </c>
      <c r="AO96" s="84" t="s">
        <v>431</v>
      </c>
      <c r="AP96" s="84" t="s">
        <v>431</v>
      </c>
      <c r="AQ96" s="84" t="s">
        <v>127</v>
      </c>
      <c r="AR96" s="84" t="s">
        <v>431</v>
      </c>
      <c r="AS96" s="84" t="s">
        <v>431</v>
      </c>
      <c r="AT96" s="84" t="s">
        <v>431</v>
      </c>
      <c r="AU96" s="90" t="s">
        <v>431</v>
      </c>
      <c r="AV96" s="90" t="s">
        <v>431</v>
      </c>
      <c r="AW96" s="84" t="s">
        <v>431</v>
      </c>
      <c r="AX96" s="84" t="s">
        <v>431</v>
      </c>
      <c r="AY96" s="84" t="s">
        <v>431</v>
      </c>
      <c r="AZ96" s="84" t="s">
        <v>431</v>
      </c>
      <c r="BA96" s="84" t="s">
        <v>431</v>
      </c>
      <c r="BB96" s="84" t="s">
        <v>431</v>
      </c>
      <c r="BC96" s="84" t="s">
        <v>165</v>
      </c>
      <c r="BD96" s="84" t="s">
        <v>328</v>
      </c>
      <c r="BE96" s="84" t="s">
        <v>134</v>
      </c>
      <c r="BF96" s="84" t="s">
        <v>431</v>
      </c>
      <c r="BG96" s="84" t="s">
        <v>136</v>
      </c>
      <c r="BH96" s="84" t="s">
        <v>431</v>
      </c>
      <c r="BI96" s="84" t="s">
        <v>138</v>
      </c>
      <c r="BJ96" s="84" t="s">
        <v>431</v>
      </c>
      <c r="BK96" s="84" t="s">
        <v>1154</v>
      </c>
      <c r="BL96" s="84" t="s">
        <v>1154</v>
      </c>
      <c r="BM96" s="84" t="s">
        <v>246</v>
      </c>
      <c r="BN96" s="84" t="s">
        <v>169</v>
      </c>
      <c r="BO96" s="84" t="s">
        <v>165</v>
      </c>
      <c r="BP96" s="84" t="s">
        <v>1008</v>
      </c>
      <c r="BQ96" s="84" t="s">
        <v>176</v>
      </c>
      <c r="BR96" s="84" t="s">
        <v>1009</v>
      </c>
      <c r="BS96" s="92" t="s">
        <v>1280</v>
      </c>
      <c r="BT96" s="84" t="s">
        <v>165</v>
      </c>
      <c r="BU96" s="84" t="s">
        <v>431</v>
      </c>
      <c r="BV96" s="84" t="s">
        <v>1163</v>
      </c>
      <c r="BW96" s="84" t="s">
        <v>147</v>
      </c>
      <c r="BX96" s="84" t="s">
        <v>431</v>
      </c>
      <c r="BY96" s="84" t="s">
        <v>431</v>
      </c>
      <c r="BZ96" s="84" t="s">
        <v>431</v>
      </c>
      <c r="CA96" s="84" t="s">
        <v>211</v>
      </c>
      <c r="CB96" s="84" t="s">
        <v>1154</v>
      </c>
      <c r="CC96" s="84" t="s">
        <v>1154</v>
      </c>
      <c r="CD96" s="84" t="s">
        <v>152</v>
      </c>
      <c r="CE96" s="84" t="s">
        <v>153</v>
      </c>
      <c r="CF96" s="84" t="s">
        <v>431</v>
      </c>
      <c r="CG96" s="84" t="s">
        <v>155</v>
      </c>
      <c r="CH96" s="84" t="s">
        <v>431</v>
      </c>
      <c r="CI96" s="84" t="s">
        <v>431</v>
      </c>
      <c r="CJ96" s="84" t="s">
        <v>431</v>
      </c>
    </row>
    <row r="97" spans="1:88" ht="60" customHeight="1" x14ac:dyDescent="0.3">
      <c r="A97" s="15">
        <v>93</v>
      </c>
      <c r="B97" s="15">
        <v>1994</v>
      </c>
      <c r="C97" s="84" t="s">
        <v>157</v>
      </c>
      <c r="D97" s="84" t="s">
        <v>1123</v>
      </c>
      <c r="E97" s="84" t="s">
        <v>159</v>
      </c>
      <c r="F97" s="84" t="s">
        <v>918</v>
      </c>
      <c r="G97" s="84" t="s">
        <v>161</v>
      </c>
      <c r="H97" s="90">
        <v>2013</v>
      </c>
      <c r="I97" s="84">
        <v>8</v>
      </c>
      <c r="J97" s="90" t="s">
        <v>431</v>
      </c>
      <c r="K97" s="90" t="s">
        <v>431</v>
      </c>
      <c r="L97" s="90" t="s">
        <v>431</v>
      </c>
      <c r="M97" s="84" t="s">
        <v>1134</v>
      </c>
      <c r="N97" s="90" t="s">
        <v>431</v>
      </c>
      <c r="O97" s="91" t="s">
        <v>1178</v>
      </c>
      <c r="P97" s="84" t="s">
        <v>165</v>
      </c>
      <c r="Q97" s="84" t="s">
        <v>1154</v>
      </c>
      <c r="R97" s="84" t="s">
        <v>431</v>
      </c>
      <c r="S97" s="84" t="s">
        <v>431</v>
      </c>
      <c r="T97" s="84" t="s">
        <v>102</v>
      </c>
      <c r="U97" s="84" t="s">
        <v>431</v>
      </c>
      <c r="V97" s="84" t="s">
        <v>431</v>
      </c>
      <c r="W97" s="84" t="s">
        <v>431</v>
      </c>
      <c r="X97" s="84" t="s">
        <v>107</v>
      </c>
      <c r="Y97" s="84" t="s">
        <v>431</v>
      </c>
      <c r="Z97" s="84" t="s">
        <v>431</v>
      </c>
      <c r="AA97" s="84" t="s">
        <v>431</v>
      </c>
      <c r="AB97" s="84" t="s">
        <v>431</v>
      </c>
      <c r="AC97" s="84" t="s">
        <v>431</v>
      </c>
      <c r="AD97" s="84" t="s">
        <v>431</v>
      </c>
      <c r="AE97" s="84" t="s">
        <v>115</v>
      </c>
      <c r="AF97" s="84" t="s">
        <v>431</v>
      </c>
      <c r="AG97" s="84" t="s">
        <v>117</v>
      </c>
      <c r="AH97" s="84" t="s">
        <v>431</v>
      </c>
      <c r="AI97" s="84" t="s">
        <v>431</v>
      </c>
      <c r="AJ97" s="84" t="s">
        <v>431</v>
      </c>
      <c r="AK97" s="84" t="s">
        <v>431</v>
      </c>
      <c r="AL97" s="84" t="s">
        <v>431</v>
      </c>
      <c r="AM97" s="84" t="s">
        <v>431</v>
      </c>
      <c r="AN97" s="84" t="s">
        <v>124</v>
      </c>
      <c r="AO97" s="84" t="s">
        <v>125</v>
      </c>
      <c r="AP97" s="84" t="s">
        <v>431</v>
      </c>
      <c r="AQ97" s="84" t="s">
        <v>431</v>
      </c>
      <c r="AR97" s="84" t="s">
        <v>431</v>
      </c>
      <c r="AS97" s="84" t="s">
        <v>431</v>
      </c>
      <c r="AT97" s="84" t="s">
        <v>1205</v>
      </c>
      <c r="AU97" s="84" t="s">
        <v>1201</v>
      </c>
      <c r="AV97" s="90" t="s">
        <v>431</v>
      </c>
      <c r="AW97" s="84" t="s">
        <v>1218</v>
      </c>
      <c r="AX97" s="84" t="s">
        <v>431</v>
      </c>
      <c r="AY97" s="84" t="s">
        <v>431</v>
      </c>
      <c r="AZ97" s="84" t="s">
        <v>1238</v>
      </c>
      <c r="BA97" s="84" t="s">
        <v>431</v>
      </c>
      <c r="BB97" s="84" t="s">
        <v>431</v>
      </c>
      <c r="BC97" s="84" t="s">
        <v>165</v>
      </c>
      <c r="BD97" s="84" t="s">
        <v>431</v>
      </c>
      <c r="BE97" s="84" t="s">
        <v>431</v>
      </c>
      <c r="BF97" s="84" t="s">
        <v>135</v>
      </c>
      <c r="BG97" s="84" t="s">
        <v>136</v>
      </c>
      <c r="BH97" s="84" t="s">
        <v>431</v>
      </c>
      <c r="BI97" s="84" t="s">
        <v>431</v>
      </c>
      <c r="BJ97" s="84" t="s">
        <v>431</v>
      </c>
      <c r="BK97" s="84" t="s">
        <v>1154</v>
      </c>
      <c r="BL97" s="84" t="s">
        <v>1154</v>
      </c>
      <c r="BM97" s="84" t="s">
        <v>181</v>
      </c>
      <c r="BN97" s="84" t="s">
        <v>181</v>
      </c>
      <c r="BO97" s="84" t="s">
        <v>176</v>
      </c>
      <c r="BP97" s="84" t="s">
        <v>1014</v>
      </c>
      <c r="BQ97" s="84" t="s">
        <v>176</v>
      </c>
      <c r="BR97" s="90" t="s">
        <v>431</v>
      </c>
      <c r="BS97" s="92" t="s">
        <v>1279</v>
      </c>
      <c r="BT97" s="84" t="s">
        <v>176</v>
      </c>
      <c r="BU97" s="84" t="s">
        <v>1017</v>
      </c>
      <c r="BV97" s="84" t="s">
        <v>1163</v>
      </c>
      <c r="BW97" s="84" t="s">
        <v>431</v>
      </c>
      <c r="BX97" s="84" t="s">
        <v>431</v>
      </c>
      <c r="BY97" s="84" t="s">
        <v>431</v>
      </c>
      <c r="BZ97" s="84" t="s">
        <v>431</v>
      </c>
      <c r="CA97" s="84" t="s">
        <v>431</v>
      </c>
      <c r="CB97" s="84" t="s">
        <v>431</v>
      </c>
      <c r="CC97" s="84" t="s">
        <v>431</v>
      </c>
      <c r="CD97" s="84" t="s">
        <v>152</v>
      </c>
      <c r="CE97" s="84" t="s">
        <v>431</v>
      </c>
      <c r="CF97" s="84" t="s">
        <v>431</v>
      </c>
      <c r="CG97" s="84" t="s">
        <v>431</v>
      </c>
      <c r="CH97" s="84" t="s">
        <v>431</v>
      </c>
      <c r="CI97" s="84" t="s">
        <v>431</v>
      </c>
      <c r="CJ97" s="84" t="s">
        <v>431</v>
      </c>
    </row>
    <row r="98" spans="1:88" ht="63" customHeight="1" x14ac:dyDescent="0.3">
      <c r="A98" s="15">
        <v>94</v>
      </c>
      <c r="B98" s="15">
        <v>1997</v>
      </c>
      <c r="C98" s="84" t="s">
        <v>157</v>
      </c>
      <c r="D98" s="84" t="s">
        <v>1132</v>
      </c>
      <c r="E98" s="84" t="s">
        <v>159</v>
      </c>
      <c r="F98" s="84" t="s">
        <v>1019</v>
      </c>
      <c r="G98" s="84" t="s">
        <v>161</v>
      </c>
      <c r="H98" s="84">
        <v>2015</v>
      </c>
      <c r="I98" s="84">
        <v>8</v>
      </c>
      <c r="J98" s="90" t="s">
        <v>431</v>
      </c>
      <c r="K98" s="90" t="s">
        <v>431</v>
      </c>
      <c r="L98" s="90" t="s">
        <v>431</v>
      </c>
      <c r="M98" s="90" t="s">
        <v>431</v>
      </c>
      <c r="N98" s="84" t="s">
        <v>94</v>
      </c>
      <c r="O98" s="91" t="s">
        <v>1177</v>
      </c>
      <c r="P98" s="84" t="s">
        <v>165</v>
      </c>
      <c r="Q98" s="84" t="s">
        <v>1154</v>
      </c>
      <c r="R98" s="84" t="s">
        <v>431</v>
      </c>
      <c r="S98" s="84" t="s">
        <v>431</v>
      </c>
      <c r="T98" s="84" t="s">
        <v>431</v>
      </c>
      <c r="U98" s="84" t="s">
        <v>431</v>
      </c>
      <c r="V98" s="84" t="s">
        <v>104</v>
      </c>
      <c r="W98" s="84" t="s">
        <v>431</v>
      </c>
      <c r="X98" s="84" t="s">
        <v>107</v>
      </c>
      <c r="Y98" s="84" t="s">
        <v>431</v>
      </c>
      <c r="Z98" s="84" t="s">
        <v>109</v>
      </c>
      <c r="AA98" s="84" t="s">
        <v>431</v>
      </c>
      <c r="AB98" s="84" t="s">
        <v>431</v>
      </c>
      <c r="AC98" s="84" t="s">
        <v>113</v>
      </c>
      <c r="AD98" s="84" t="s">
        <v>431</v>
      </c>
      <c r="AE98" s="84" t="s">
        <v>431</v>
      </c>
      <c r="AF98" s="84" t="s">
        <v>431</v>
      </c>
      <c r="AG98" s="84" t="s">
        <v>431</v>
      </c>
      <c r="AH98" s="84" t="s">
        <v>118</v>
      </c>
      <c r="AI98" s="84" t="s">
        <v>431</v>
      </c>
      <c r="AJ98" s="84" t="s">
        <v>431</v>
      </c>
      <c r="AK98" s="84" t="s">
        <v>431</v>
      </c>
      <c r="AL98" s="84" t="s">
        <v>431</v>
      </c>
      <c r="AM98" s="84" t="s">
        <v>431</v>
      </c>
      <c r="AN98" s="84" t="s">
        <v>124</v>
      </c>
      <c r="AO98" s="84" t="s">
        <v>125</v>
      </c>
      <c r="AP98" s="84" t="s">
        <v>126</v>
      </c>
      <c r="AQ98" s="84" t="s">
        <v>431</v>
      </c>
      <c r="AR98" s="84" t="s">
        <v>431</v>
      </c>
      <c r="AS98" s="84" t="s">
        <v>431</v>
      </c>
      <c r="AT98" s="84" t="s">
        <v>1192</v>
      </c>
      <c r="AU98" s="84" t="s">
        <v>1205</v>
      </c>
      <c r="AV98" s="90" t="s">
        <v>431</v>
      </c>
      <c r="AW98" s="84" t="s">
        <v>1217</v>
      </c>
      <c r="AX98" s="84" t="s">
        <v>1228</v>
      </c>
      <c r="AY98" s="84" t="s">
        <v>431</v>
      </c>
      <c r="AZ98" s="84" t="s">
        <v>176</v>
      </c>
      <c r="BA98" s="84" t="s">
        <v>431</v>
      </c>
      <c r="BB98" s="84" t="s">
        <v>431</v>
      </c>
      <c r="BC98" s="84" t="s">
        <v>165</v>
      </c>
      <c r="BD98" s="84" t="s">
        <v>1264</v>
      </c>
      <c r="BE98" s="84" t="s">
        <v>431</v>
      </c>
      <c r="BF98" s="84" t="s">
        <v>431</v>
      </c>
      <c r="BG98" s="84" t="s">
        <v>136</v>
      </c>
      <c r="BH98" s="84" t="s">
        <v>137</v>
      </c>
      <c r="BI98" s="84" t="s">
        <v>138</v>
      </c>
      <c r="BJ98" s="84" t="s">
        <v>431</v>
      </c>
      <c r="BK98" s="84" t="s">
        <v>1154</v>
      </c>
      <c r="BL98" s="84" t="s">
        <v>1154</v>
      </c>
      <c r="BM98" s="84" t="s">
        <v>169</v>
      </c>
      <c r="BN98" s="84" t="s">
        <v>169</v>
      </c>
      <c r="BO98" s="84" t="s">
        <v>176</v>
      </c>
      <c r="BP98" s="84" t="s">
        <v>1025</v>
      </c>
      <c r="BQ98" s="84" t="s">
        <v>165</v>
      </c>
      <c r="BR98" s="84" t="s">
        <v>1026</v>
      </c>
      <c r="BS98" s="92" t="s">
        <v>1280</v>
      </c>
      <c r="BT98" s="84" t="s">
        <v>176</v>
      </c>
      <c r="BU98" s="84" t="s">
        <v>1028</v>
      </c>
      <c r="BV98" s="84" t="s">
        <v>1163</v>
      </c>
      <c r="BW98" s="84" t="s">
        <v>147</v>
      </c>
      <c r="BX98" s="84" t="s">
        <v>431</v>
      </c>
      <c r="BY98" s="84" t="s">
        <v>431</v>
      </c>
      <c r="BZ98" s="84" t="s">
        <v>431</v>
      </c>
      <c r="CA98" s="84" t="s">
        <v>1154</v>
      </c>
      <c r="CB98" s="84" t="s">
        <v>171</v>
      </c>
      <c r="CC98" s="84" t="s">
        <v>1154</v>
      </c>
      <c r="CD98" s="84" t="s">
        <v>152</v>
      </c>
      <c r="CE98" s="84" t="s">
        <v>153</v>
      </c>
      <c r="CF98" s="84" t="s">
        <v>431</v>
      </c>
      <c r="CG98" s="84" t="s">
        <v>431</v>
      </c>
      <c r="CH98" s="84" t="s">
        <v>431</v>
      </c>
      <c r="CI98" s="84" t="s">
        <v>431</v>
      </c>
      <c r="CJ98" s="84" t="s">
        <v>431</v>
      </c>
    </row>
    <row r="99" spans="1:88" ht="58.5" customHeight="1" x14ac:dyDescent="0.3">
      <c r="A99" s="15">
        <v>95</v>
      </c>
      <c r="B99" s="15">
        <v>1997</v>
      </c>
      <c r="C99" s="84" t="s">
        <v>172</v>
      </c>
      <c r="D99" s="84" t="s">
        <v>1132</v>
      </c>
      <c r="E99" s="84" t="s">
        <v>159</v>
      </c>
      <c r="F99" s="84" t="s">
        <v>1029</v>
      </c>
      <c r="G99" s="84" t="s">
        <v>161</v>
      </c>
      <c r="H99" s="84">
        <v>2015</v>
      </c>
      <c r="I99" s="84">
        <v>8</v>
      </c>
      <c r="J99" s="90" t="s">
        <v>431</v>
      </c>
      <c r="K99" s="90" t="s">
        <v>431</v>
      </c>
      <c r="L99" s="90" t="s">
        <v>431</v>
      </c>
      <c r="M99" s="90" t="s">
        <v>431</v>
      </c>
      <c r="N99" s="84" t="s">
        <v>94</v>
      </c>
      <c r="O99" s="91" t="s">
        <v>1172</v>
      </c>
      <c r="P99" s="84" t="s">
        <v>165</v>
      </c>
      <c r="Q99" s="84" t="s">
        <v>1154</v>
      </c>
      <c r="R99" s="84" t="s">
        <v>431</v>
      </c>
      <c r="S99" s="84" t="s">
        <v>431</v>
      </c>
      <c r="T99" s="84" t="s">
        <v>102</v>
      </c>
      <c r="U99" s="84" t="s">
        <v>431</v>
      </c>
      <c r="V99" s="84" t="s">
        <v>431</v>
      </c>
      <c r="W99" s="84" t="s">
        <v>431</v>
      </c>
      <c r="X99" s="84" t="s">
        <v>107</v>
      </c>
      <c r="Y99" s="84" t="s">
        <v>431</v>
      </c>
      <c r="Z99" s="84" t="s">
        <v>431</v>
      </c>
      <c r="AA99" s="84" t="s">
        <v>431</v>
      </c>
      <c r="AB99" s="84" t="s">
        <v>431</v>
      </c>
      <c r="AC99" s="84" t="s">
        <v>431</v>
      </c>
      <c r="AD99" s="84" t="s">
        <v>431</v>
      </c>
      <c r="AE99" s="84" t="s">
        <v>115</v>
      </c>
      <c r="AF99" s="84" t="s">
        <v>431</v>
      </c>
      <c r="AG99" s="84" t="s">
        <v>117</v>
      </c>
      <c r="AH99" s="84" t="s">
        <v>118</v>
      </c>
      <c r="AI99" s="84" t="s">
        <v>431</v>
      </c>
      <c r="AJ99" s="84" t="s">
        <v>431</v>
      </c>
      <c r="AK99" s="84" t="s">
        <v>431</v>
      </c>
      <c r="AL99" s="84" t="s">
        <v>431</v>
      </c>
      <c r="AM99" s="84" t="s">
        <v>431</v>
      </c>
      <c r="AN99" s="84" t="s">
        <v>431</v>
      </c>
      <c r="AO99" s="84" t="s">
        <v>125</v>
      </c>
      <c r="AP99" s="84" t="s">
        <v>431</v>
      </c>
      <c r="AQ99" s="84" t="s">
        <v>431</v>
      </c>
      <c r="AR99" s="84" t="s">
        <v>431</v>
      </c>
      <c r="AS99" s="84" t="s">
        <v>431</v>
      </c>
      <c r="AT99" s="84" t="s">
        <v>1201</v>
      </c>
      <c r="AU99" s="84" t="s">
        <v>1208</v>
      </c>
      <c r="AV99" s="84" t="s">
        <v>874</v>
      </c>
      <c r="AW99" s="84" t="s">
        <v>1230</v>
      </c>
      <c r="AX99" s="84" t="s">
        <v>1217</v>
      </c>
      <c r="AY99" s="84" t="s">
        <v>1228</v>
      </c>
      <c r="AZ99" s="84" t="s">
        <v>1237</v>
      </c>
      <c r="BA99" s="84" t="s">
        <v>431</v>
      </c>
      <c r="BB99" s="84" t="s">
        <v>431</v>
      </c>
      <c r="BC99" s="84" t="s">
        <v>165</v>
      </c>
      <c r="BD99" s="84" t="s">
        <v>914</v>
      </c>
      <c r="BE99" s="84" t="s">
        <v>431</v>
      </c>
      <c r="BF99" s="84" t="s">
        <v>431</v>
      </c>
      <c r="BG99" s="84" t="s">
        <v>431</v>
      </c>
      <c r="BH99" s="84" t="s">
        <v>137</v>
      </c>
      <c r="BI99" s="84" t="s">
        <v>431</v>
      </c>
      <c r="BJ99" s="84" t="s">
        <v>431</v>
      </c>
      <c r="BK99" s="84" t="s">
        <v>1154</v>
      </c>
      <c r="BL99" s="84" t="s">
        <v>1154</v>
      </c>
      <c r="BM99" s="84" t="s">
        <v>181</v>
      </c>
      <c r="BN99" s="84" t="s">
        <v>246</v>
      </c>
      <c r="BO99" s="84" t="s">
        <v>176</v>
      </c>
      <c r="BP99" s="84" t="s">
        <v>1035</v>
      </c>
      <c r="BQ99" s="84" t="s">
        <v>176</v>
      </c>
      <c r="BR99" s="84" t="s">
        <v>1036</v>
      </c>
      <c r="BS99" s="92" t="s">
        <v>537</v>
      </c>
      <c r="BT99" s="84" t="s">
        <v>165</v>
      </c>
      <c r="BU99" s="84" t="s">
        <v>1038</v>
      </c>
      <c r="BV99" s="84" t="s">
        <v>431</v>
      </c>
      <c r="BW99" s="84" t="s">
        <v>147</v>
      </c>
      <c r="BX99" s="84" t="s">
        <v>431</v>
      </c>
      <c r="BY99" s="84" t="s">
        <v>431</v>
      </c>
      <c r="BZ99" s="84" t="s">
        <v>431</v>
      </c>
      <c r="CA99" s="84" t="s">
        <v>211</v>
      </c>
      <c r="CB99" s="84" t="s">
        <v>1154</v>
      </c>
      <c r="CC99" s="84" t="s">
        <v>1154</v>
      </c>
      <c r="CD99" s="84" t="s">
        <v>431</v>
      </c>
      <c r="CE99" s="84" t="s">
        <v>153</v>
      </c>
      <c r="CF99" s="84" t="s">
        <v>431</v>
      </c>
      <c r="CG99" s="84" t="s">
        <v>431</v>
      </c>
      <c r="CH99" s="84" t="s">
        <v>431</v>
      </c>
      <c r="CI99" s="84" t="s">
        <v>431</v>
      </c>
      <c r="CJ99" s="84" t="s">
        <v>431</v>
      </c>
    </row>
    <row r="100" spans="1:88" ht="48" customHeight="1" x14ac:dyDescent="0.3">
      <c r="A100" s="15">
        <v>96</v>
      </c>
      <c r="B100" s="15">
        <v>1995</v>
      </c>
      <c r="C100" s="84" t="s">
        <v>172</v>
      </c>
      <c r="D100" s="84" t="s">
        <v>1123</v>
      </c>
      <c r="E100" s="84" t="s">
        <v>258</v>
      </c>
      <c r="F100" s="84" t="s">
        <v>1039</v>
      </c>
      <c r="G100" s="84" t="s">
        <v>200</v>
      </c>
      <c r="H100" s="84">
        <v>2015</v>
      </c>
      <c r="I100" s="84">
        <v>8</v>
      </c>
      <c r="J100" s="90" t="s">
        <v>431</v>
      </c>
      <c r="K100" s="90" t="s">
        <v>431</v>
      </c>
      <c r="L100" s="90" t="s">
        <v>431</v>
      </c>
      <c r="M100" s="90" t="s">
        <v>431</v>
      </c>
      <c r="N100" s="84" t="s">
        <v>94</v>
      </c>
      <c r="O100" s="91" t="s">
        <v>1177</v>
      </c>
      <c r="P100" s="84" t="s">
        <v>165</v>
      </c>
      <c r="Q100" s="84" t="s">
        <v>1154</v>
      </c>
      <c r="R100" s="84" t="s">
        <v>431</v>
      </c>
      <c r="S100" s="84" t="s">
        <v>431</v>
      </c>
      <c r="T100" s="84" t="s">
        <v>431</v>
      </c>
      <c r="U100" s="84" t="s">
        <v>431</v>
      </c>
      <c r="V100" s="84" t="s">
        <v>104</v>
      </c>
      <c r="W100" s="84" t="s">
        <v>431</v>
      </c>
      <c r="X100" s="84" t="s">
        <v>107</v>
      </c>
      <c r="Y100" s="84" t="s">
        <v>431</v>
      </c>
      <c r="Z100" s="84" t="s">
        <v>431</v>
      </c>
      <c r="AA100" s="84" t="s">
        <v>431</v>
      </c>
      <c r="AB100" s="84" t="s">
        <v>431</v>
      </c>
      <c r="AC100" s="84" t="s">
        <v>431</v>
      </c>
      <c r="AD100" s="84" t="s">
        <v>114</v>
      </c>
      <c r="AE100" s="84" t="s">
        <v>431</v>
      </c>
      <c r="AF100" s="84" t="s">
        <v>431</v>
      </c>
      <c r="AG100" s="84" t="s">
        <v>431</v>
      </c>
      <c r="AH100" s="84" t="s">
        <v>431</v>
      </c>
      <c r="AI100" s="84" t="s">
        <v>431</v>
      </c>
      <c r="AJ100" s="84" t="s">
        <v>431</v>
      </c>
      <c r="AK100" s="84" t="s">
        <v>431</v>
      </c>
      <c r="AL100" s="84" t="s">
        <v>431</v>
      </c>
      <c r="AM100" s="84" t="s">
        <v>431</v>
      </c>
      <c r="AN100" s="84" t="s">
        <v>431</v>
      </c>
      <c r="AO100" s="84" t="s">
        <v>431</v>
      </c>
      <c r="AP100" s="84" t="s">
        <v>126</v>
      </c>
      <c r="AQ100" s="84" t="s">
        <v>431</v>
      </c>
      <c r="AR100" s="84" t="s">
        <v>431</v>
      </c>
      <c r="AS100" s="84" t="s">
        <v>431</v>
      </c>
      <c r="AT100" s="84" t="s">
        <v>101</v>
      </c>
      <c r="AU100" s="84" t="s">
        <v>1215</v>
      </c>
      <c r="AV100" s="84" t="s">
        <v>1205</v>
      </c>
      <c r="AW100" s="84" t="s">
        <v>1231</v>
      </c>
      <c r="AX100" s="84" t="s">
        <v>431</v>
      </c>
      <c r="AY100" s="84" t="s">
        <v>431</v>
      </c>
      <c r="AZ100" s="84" t="s">
        <v>1250</v>
      </c>
      <c r="BA100" s="84" t="s">
        <v>431</v>
      </c>
      <c r="BB100" s="84" t="s">
        <v>431</v>
      </c>
      <c r="BC100" s="84" t="s">
        <v>165</v>
      </c>
      <c r="BD100" s="84" t="s">
        <v>1278</v>
      </c>
      <c r="BE100" s="84" t="s">
        <v>431</v>
      </c>
      <c r="BF100" s="84" t="s">
        <v>431</v>
      </c>
      <c r="BG100" s="84" t="s">
        <v>431</v>
      </c>
      <c r="BH100" s="84" t="s">
        <v>431</v>
      </c>
      <c r="BI100" s="84" t="s">
        <v>431</v>
      </c>
      <c r="BJ100" s="84" t="s">
        <v>139</v>
      </c>
      <c r="BK100" s="84" t="s">
        <v>1154</v>
      </c>
      <c r="BL100" s="84" t="s">
        <v>1154</v>
      </c>
      <c r="BM100" s="84" t="s">
        <v>181</v>
      </c>
      <c r="BN100" s="84" t="s">
        <v>181</v>
      </c>
      <c r="BO100" s="84" t="s">
        <v>176</v>
      </c>
      <c r="BP100" s="84" t="s">
        <v>1045</v>
      </c>
      <c r="BQ100" s="84" t="s">
        <v>176</v>
      </c>
      <c r="BR100" s="84" t="s">
        <v>1046</v>
      </c>
      <c r="BS100" s="92" t="s">
        <v>1280</v>
      </c>
      <c r="BT100" s="84" t="s">
        <v>176</v>
      </c>
      <c r="BU100" s="84" t="s">
        <v>1048</v>
      </c>
      <c r="BV100" s="84" t="s">
        <v>1163</v>
      </c>
      <c r="BW100" s="84" t="s">
        <v>431</v>
      </c>
      <c r="BX100" s="84" t="s">
        <v>431</v>
      </c>
      <c r="BY100" s="84" t="s">
        <v>431</v>
      </c>
      <c r="BZ100" s="84" t="s">
        <v>431</v>
      </c>
      <c r="CA100" s="84" t="s">
        <v>1154</v>
      </c>
      <c r="CB100" s="84" t="s">
        <v>171</v>
      </c>
      <c r="CC100" s="84" t="s">
        <v>1154</v>
      </c>
      <c r="CD100" s="84" t="s">
        <v>152</v>
      </c>
      <c r="CE100" s="84" t="s">
        <v>431</v>
      </c>
      <c r="CF100" s="84" t="s">
        <v>431</v>
      </c>
      <c r="CG100" s="84" t="s">
        <v>431</v>
      </c>
      <c r="CH100" s="84" t="s">
        <v>431</v>
      </c>
      <c r="CI100" s="84" t="s">
        <v>431</v>
      </c>
      <c r="CJ100" s="84" t="s">
        <v>431</v>
      </c>
    </row>
    <row r="101" spans="1:88" ht="57" customHeight="1" x14ac:dyDescent="0.3">
      <c r="A101" s="15">
        <v>97</v>
      </c>
      <c r="B101" s="15">
        <v>1992</v>
      </c>
      <c r="C101" s="84" t="s">
        <v>172</v>
      </c>
      <c r="D101" s="84" t="s">
        <v>1123</v>
      </c>
      <c r="E101" s="84" t="s">
        <v>159</v>
      </c>
      <c r="F101" s="84" t="s">
        <v>1049</v>
      </c>
      <c r="G101" s="84" t="s">
        <v>200</v>
      </c>
      <c r="H101" s="84">
        <v>2014</v>
      </c>
      <c r="I101" s="84">
        <v>10</v>
      </c>
      <c r="J101" s="90" t="s">
        <v>431</v>
      </c>
      <c r="K101" s="90" t="s">
        <v>431</v>
      </c>
      <c r="L101" s="90" t="s">
        <v>431</v>
      </c>
      <c r="M101" s="84" t="s">
        <v>1134</v>
      </c>
      <c r="N101" s="84" t="s">
        <v>94</v>
      </c>
      <c r="O101" s="91" t="s">
        <v>1172</v>
      </c>
      <c r="P101" s="84" t="s">
        <v>165</v>
      </c>
      <c r="Q101" s="84" t="s">
        <v>1154</v>
      </c>
      <c r="R101" s="84" t="s">
        <v>100</v>
      </c>
      <c r="S101" s="84" t="s">
        <v>431</v>
      </c>
      <c r="T101" s="84" t="s">
        <v>102</v>
      </c>
      <c r="U101" s="84" t="s">
        <v>431</v>
      </c>
      <c r="V101" s="84" t="s">
        <v>431</v>
      </c>
      <c r="W101" s="84" t="s">
        <v>105</v>
      </c>
      <c r="X101" s="84" t="s">
        <v>431</v>
      </c>
      <c r="Y101" s="84" t="s">
        <v>431</v>
      </c>
      <c r="Z101" s="84" t="s">
        <v>431</v>
      </c>
      <c r="AA101" s="84" t="s">
        <v>110</v>
      </c>
      <c r="AB101" s="84" t="s">
        <v>431</v>
      </c>
      <c r="AC101" s="84" t="s">
        <v>431</v>
      </c>
      <c r="AD101" s="84" t="s">
        <v>114</v>
      </c>
      <c r="AE101" s="84" t="s">
        <v>431</v>
      </c>
      <c r="AF101" s="84" t="s">
        <v>431</v>
      </c>
      <c r="AG101" s="84" t="s">
        <v>117</v>
      </c>
      <c r="AH101" s="84" t="s">
        <v>431</v>
      </c>
      <c r="AI101" s="84" t="s">
        <v>431</v>
      </c>
      <c r="AJ101" s="84" t="s">
        <v>431</v>
      </c>
      <c r="AK101" s="84" t="s">
        <v>121</v>
      </c>
      <c r="AL101" s="84" t="s">
        <v>431</v>
      </c>
      <c r="AM101" s="84" t="s">
        <v>431</v>
      </c>
      <c r="AN101" s="84" t="s">
        <v>431</v>
      </c>
      <c r="AO101" s="84" t="s">
        <v>431</v>
      </c>
      <c r="AP101" s="84" t="s">
        <v>126</v>
      </c>
      <c r="AQ101" s="84" t="s">
        <v>431</v>
      </c>
      <c r="AR101" s="84" t="s">
        <v>431</v>
      </c>
      <c r="AS101" s="84" t="s">
        <v>431</v>
      </c>
      <c r="AT101" s="84" t="s">
        <v>1213</v>
      </c>
      <c r="AU101" s="84" t="s">
        <v>1200</v>
      </c>
      <c r="AV101" s="90" t="s">
        <v>431</v>
      </c>
      <c r="AW101" s="84" t="s">
        <v>914</v>
      </c>
      <c r="AX101" s="84" t="s">
        <v>1231</v>
      </c>
      <c r="AY101" s="84" t="s">
        <v>431</v>
      </c>
      <c r="AZ101" s="84" t="s">
        <v>1245</v>
      </c>
      <c r="BA101" s="84" t="s">
        <v>431</v>
      </c>
      <c r="BB101" s="84" t="s">
        <v>431</v>
      </c>
      <c r="BC101" s="84" t="s">
        <v>165</v>
      </c>
      <c r="BD101" s="84" t="s">
        <v>328</v>
      </c>
      <c r="BE101" s="84" t="s">
        <v>431</v>
      </c>
      <c r="BF101" s="84" t="s">
        <v>431</v>
      </c>
      <c r="BG101" s="84" t="s">
        <v>136</v>
      </c>
      <c r="BH101" s="84" t="s">
        <v>137</v>
      </c>
      <c r="BI101" s="84" t="s">
        <v>138</v>
      </c>
      <c r="BJ101" s="84" t="s">
        <v>431</v>
      </c>
      <c r="BK101" s="84" t="s">
        <v>1154</v>
      </c>
      <c r="BL101" s="84" t="s">
        <v>1154</v>
      </c>
      <c r="BM101" s="84" t="s">
        <v>181</v>
      </c>
      <c r="BN101" s="84" t="s">
        <v>169</v>
      </c>
      <c r="BO101" s="84" t="s">
        <v>176</v>
      </c>
      <c r="BP101" s="84" t="s">
        <v>1055</v>
      </c>
      <c r="BQ101" s="84" t="s">
        <v>176</v>
      </c>
      <c r="BR101" s="84" t="s">
        <v>1056</v>
      </c>
      <c r="BS101" s="92" t="s">
        <v>1282</v>
      </c>
      <c r="BT101" s="84" t="s">
        <v>165</v>
      </c>
      <c r="BU101" s="84" t="s">
        <v>1058</v>
      </c>
      <c r="BV101" s="84" t="s">
        <v>1163</v>
      </c>
      <c r="BW101" s="84" t="s">
        <v>147</v>
      </c>
      <c r="BX101" s="84" t="s">
        <v>148</v>
      </c>
      <c r="BY101" s="84" t="s">
        <v>431</v>
      </c>
      <c r="BZ101" s="84" t="s">
        <v>431</v>
      </c>
      <c r="CA101" s="84" t="s">
        <v>1154</v>
      </c>
      <c r="CB101" s="84" t="s">
        <v>171</v>
      </c>
      <c r="CC101" s="84" t="s">
        <v>1154</v>
      </c>
      <c r="CD101" s="84" t="s">
        <v>152</v>
      </c>
      <c r="CE101" s="84" t="s">
        <v>431</v>
      </c>
      <c r="CF101" s="84" t="s">
        <v>154</v>
      </c>
      <c r="CG101" s="84" t="s">
        <v>431</v>
      </c>
      <c r="CH101" s="84" t="s">
        <v>431</v>
      </c>
      <c r="CI101" s="84" t="s">
        <v>431</v>
      </c>
      <c r="CJ101" s="84" t="s">
        <v>431</v>
      </c>
    </row>
    <row r="102" spans="1:88" ht="54" customHeight="1" x14ac:dyDescent="0.3">
      <c r="A102" s="15">
        <v>98</v>
      </c>
      <c r="B102" s="15">
        <v>1995</v>
      </c>
      <c r="C102" s="84" t="s">
        <v>157</v>
      </c>
      <c r="D102" s="84" t="s">
        <v>1123</v>
      </c>
      <c r="E102" s="84" t="s">
        <v>159</v>
      </c>
      <c r="F102" s="84" t="s">
        <v>709</v>
      </c>
      <c r="G102" s="84" t="s">
        <v>161</v>
      </c>
      <c r="H102" s="84">
        <v>2014</v>
      </c>
      <c r="I102" s="84">
        <v>10</v>
      </c>
      <c r="J102" s="90" t="s">
        <v>431</v>
      </c>
      <c r="K102" s="90" t="s">
        <v>431</v>
      </c>
      <c r="L102" s="90" t="s">
        <v>431</v>
      </c>
      <c r="M102" s="90" t="s">
        <v>431</v>
      </c>
      <c r="N102" s="84" t="s">
        <v>94</v>
      </c>
      <c r="O102" s="91" t="s">
        <v>1177</v>
      </c>
      <c r="P102" s="84" t="s">
        <v>176</v>
      </c>
      <c r="Q102" s="84" t="s">
        <v>177</v>
      </c>
      <c r="R102" s="84" t="s">
        <v>100</v>
      </c>
      <c r="S102" s="84" t="s">
        <v>431</v>
      </c>
      <c r="T102" s="84" t="s">
        <v>431</v>
      </c>
      <c r="U102" s="84" t="s">
        <v>431</v>
      </c>
      <c r="V102" s="84" t="s">
        <v>431</v>
      </c>
      <c r="W102" s="84" t="s">
        <v>431</v>
      </c>
      <c r="X102" s="84" t="s">
        <v>431</v>
      </c>
      <c r="Y102" s="84" t="s">
        <v>431</v>
      </c>
      <c r="Z102" s="84" t="s">
        <v>431</v>
      </c>
      <c r="AA102" s="84" t="s">
        <v>110</v>
      </c>
      <c r="AB102" s="84" t="s">
        <v>1167</v>
      </c>
      <c r="AC102" s="84" t="s">
        <v>431</v>
      </c>
      <c r="AD102" s="84" t="s">
        <v>114</v>
      </c>
      <c r="AE102" s="84" t="s">
        <v>431</v>
      </c>
      <c r="AF102" s="84" t="s">
        <v>431</v>
      </c>
      <c r="AG102" s="84" t="s">
        <v>431</v>
      </c>
      <c r="AH102" s="84" t="s">
        <v>431</v>
      </c>
      <c r="AI102" s="84" t="s">
        <v>431</v>
      </c>
      <c r="AJ102" s="84" t="s">
        <v>431</v>
      </c>
      <c r="AK102" s="84" t="s">
        <v>121</v>
      </c>
      <c r="AL102" s="84" t="s">
        <v>431</v>
      </c>
      <c r="AM102" s="84" t="s">
        <v>431</v>
      </c>
      <c r="AN102" s="84" t="s">
        <v>431</v>
      </c>
      <c r="AO102" s="84" t="s">
        <v>431</v>
      </c>
      <c r="AP102" s="84" t="s">
        <v>431</v>
      </c>
      <c r="AQ102" s="84" t="s">
        <v>127</v>
      </c>
      <c r="AR102" s="84" t="s">
        <v>431</v>
      </c>
      <c r="AS102" s="84" t="s">
        <v>431</v>
      </c>
      <c r="AT102" s="84" t="s">
        <v>431</v>
      </c>
      <c r="AU102" s="90" t="s">
        <v>431</v>
      </c>
      <c r="AV102" s="90" t="s">
        <v>431</v>
      </c>
      <c r="AW102" s="84" t="s">
        <v>821</v>
      </c>
      <c r="AX102" s="84" t="s">
        <v>431</v>
      </c>
      <c r="AY102" s="84" t="s">
        <v>431</v>
      </c>
      <c r="AZ102" s="84" t="s">
        <v>1245</v>
      </c>
      <c r="BA102" s="84" t="s">
        <v>431</v>
      </c>
      <c r="BB102" s="84" t="s">
        <v>431</v>
      </c>
      <c r="BC102" s="84" t="s">
        <v>165</v>
      </c>
      <c r="BD102" s="84" t="s">
        <v>1060</v>
      </c>
      <c r="BE102" s="84" t="s">
        <v>431</v>
      </c>
      <c r="BF102" s="84" t="s">
        <v>431</v>
      </c>
      <c r="BG102" s="84" t="s">
        <v>136</v>
      </c>
      <c r="BH102" s="84" t="s">
        <v>431</v>
      </c>
      <c r="BI102" s="84" t="s">
        <v>431</v>
      </c>
      <c r="BJ102" s="84" t="s">
        <v>431</v>
      </c>
      <c r="BK102" s="84" t="s">
        <v>1154</v>
      </c>
      <c r="BL102" s="84" t="s">
        <v>1154</v>
      </c>
      <c r="BM102" s="84" t="s">
        <v>181</v>
      </c>
      <c r="BN102" s="84" t="s">
        <v>169</v>
      </c>
      <c r="BO102" s="84" t="s">
        <v>165</v>
      </c>
      <c r="BP102" s="84" t="s">
        <v>1065</v>
      </c>
      <c r="BQ102" s="84" t="s">
        <v>176</v>
      </c>
      <c r="BR102" s="84" t="s">
        <v>1066</v>
      </c>
      <c r="BS102" s="92" t="s">
        <v>1280</v>
      </c>
      <c r="BT102" s="84" t="s">
        <v>165</v>
      </c>
      <c r="BU102" s="84" t="s">
        <v>1068</v>
      </c>
      <c r="BV102" s="84" t="s">
        <v>1163</v>
      </c>
      <c r="BW102" s="84" t="s">
        <v>431</v>
      </c>
      <c r="BX102" s="84" t="s">
        <v>148</v>
      </c>
      <c r="BY102" s="84" t="s">
        <v>431</v>
      </c>
      <c r="BZ102" s="84" t="s">
        <v>431</v>
      </c>
      <c r="CA102" s="84" t="s">
        <v>1154</v>
      </c>
      <c r="CB102" s="84" t="s">
        <v>171</v>
      </c>
      <c r="CC102" s="84" t="s">
        <v>1154</v>
      </c>
      <c r="CD102" s="84" t="s">
        <v>152</v>
      </c>
      <c r="CE102" s="84" t="s">
        <v>153</v>
      </c>
      <c r="CF102" s="84" t="s">
        <v>431</v>
      </c>
      <c r="CG102" s="84" t="s">
        <v>431</v>
      </c>
      <c r="CH102" s="84" t="s">
        <v>431</v>
      </c>
      <c r="CI102" s="84" t="s">
        <v>431</v>
      </c>
      <c r="CJ102" s="84" t="s">
        <v>431</v>
      </c>
    </row>
    <row r="103" spans="1:88" ht="58.5" customHeight="1" x14ac:dyDescent="0.3">
      <c r="A103" s="15">
        <v>99</v>
      </c>
      <c r="B103" s="15">
        <v>1995</v>
      </c>
      <c r="C103" s="84" t="s">
        <v>157</v>
      </c>
      <c r="D103" s="84" t="s">
        <v>1121</v>
      </c>
      <c r="E103" s="84" t="s">
        <v>159</v>
      </c>
      <c r="F103" s="84" t="s">
        <v>669</v>
      </c>
      <c r="G103" s="84" t="s">
        <v>161</v>
      </c>
      <c r="H103" s="84">
        <v>2014</v>
      </c>
      <c r="I103" s="84">
        <v>10</v>
      </c>
      <c r="J103" s="90" t="s">
        <v>431</v>
      </c>
      <c r="K103" s="90" t="s">
        <v>431</v>
      </c>
      <c r="L103" s="90" t="s">
        <v>431</v>
      </c>
      <c r="M103" s="90" t="s">
        <v>431</v>
      </c>
      <c r="N103" s="84" t="s">
        <v>94</v>
      </c>
      <c r="O103" s="91" t="s">
        <v>1167</v>
      </c>
      <c r="P103" s="84" t="s">
        <v>165</v>
      </c>
      <c r="Q103" s="84" t="s">
        <v>1154</v>
      </c>
      <c r="R103" s="84" t="s">
        <v>431</v>
      </c>
      <c r="S103" s="84" t="s">
        <v>101</v>
      </c>
      <c r="T103" s="84" t="s">
        <v>431</v>
      </c>
      <c r="U103" s="84" t="s">
        <v>431</v>
      </c>
      <c r="V103" s="84" t="s">
        <v>431</v>
      </c>
      <c r="W103" s="84" t="s">
        <v>431</v>
      </c>
      <c r="X103" s="84" t="s">
        <v>107</v>
      </c>
      <c r="Y103" s="84" t="s">
        <v>108</v>
      </c>
      <c r="Z103" s="84" t="s">
        <v>431</v>
      </c>
      <c r="AA103" s="84" t="s">
        <v>431</v>
      </c>
      <c r="AB103" s="84" t="s">
        <v>431</v>
      </c>
      <c r="AC103" s="84" t="s">
        <v>113</v>
      </c>
      <c r="AD103" s="84" t="s">
        <v>431</v>
      </c>
      <c r="AE103" s="84" t="s">
        <v>431</v>
      </c>
      <c r="AF103" s="84" t="s">
        <v>116</v>
      </c>
      <c r="AG103" s="84" t="s">
        <v>431</v>
      </c>
      <c r="AH103" s="84" t="s">
        <v>431</v>
      </c>
      <c r="AI103" s="84" t="s">
        <v>431</v>
      </c>
      <c r="AJ103" s="84" t="s">
        <v>120</v>
      </c>
      <c r="AK103" s="84" t="s">
        <v>431</v>
      </c>
      <c r="AL103" s="84" t="s">
        <v>431</v>
      </c>
      <c r="AM103" s="84" t="s">
        <v>431</v>
      </c>
      <c r="AN103" s="84" t="s">
        <v>124</v>
      </c>
      <c r="AO103" s="84" t="s">
        <v>431</v>
      </c>
      <c r="AP103" s="84" t="s">
        <v>431</v>
      </c>
      <c r="AQ103" s="84" t="s">
        <v>127</v>
      </c>
      <c r="AR103" s="84" t="s">
        <v>431</v>
      </c>
      <c r="AS103" s="84" t="s">
        <v>431</v>
      </c>
      <c r="AT103" s="84" t="s">
        <v>1192</v>
      </c>
      <c r="AU103" s="84" t="s">
        <v>1196</v>
      </c>
      <c r="AV103" s="90" t="s">
        <v>431</v>
      </c>
      <c r="AW103" s="84" t="s">
        <v>914</v>
      </c>
      <c r="AX103" s="84" t="s">
        <v>1229</v>
      </c>
      <c r="AY103" s="84" t="s">
        <v>431</v>
      </c>
      <c r="AZ103" s="84" t="s">
        <v>176</v>
      </c>
      <c r="BA103" s="84" t="s">
        <v>431</v>
      </c>
      <c r="BB103" s="84" t="s">
        <v>431</v>
      </c>
      <c r="BC103" s="84" t="s">
        <v>165</v>
      </c>
      <c r="BD103" s="84" t="s">
        <v>887</v>
      </c>
      <c r="BE103" s="84" t="s">
        <v>134</v>
      </c>
      <c r="BF103" s="84" t="s">
        <v>135</v>
      </c>
      <c r="BG103" s="84" t="s">
        <v>136</v>
      </c>
      <c r="BH103" s="84" t="s">
        <v>137</v>
      </c>
      <c r="BI103" s="84" t="s">
        <v>138</v>
      </c>
      <c r="BJ103" s="84" t="s">
        <v>139</v>
      </c>
      <c r="BK103" s="84" t="s">
        <v>1154</v>
      </c>
      <c r="BL103" s="84" t="s">
        <v>1154</v>
      </c>
      <c r="BM103" s="84" t="s">
        <v>181</v>
      </c>
      <c r="BN103" s="84" t="s">
        <v>181</v>
      </c>
      <c r="BO103" s="84" t="s">
        <v>176</v>
      </c>
      <c r="BP103" s="84" t="s">
        <v>1074</v>
      </c>
      <c r="BQ103" s="84" t="s">
        <v>176</v>
      </c>
      <c r="BR103" s="84" t="s">
        <v>1075</v>
      </c>
      <c r="BS103" s="92" t="s">
        <v>431</v>
      </c>
      <c r="BT103" s="84" t="s">
        <v>165</v>
      </c>
      <c r="BU103" s="84" t="s">
        <v>1077</v>
      </c>
      <c r="BV103" s="84" t="s">
        <v>1163</v>
      </c>
      <c r="BW103" s="84" t="s">
        <v>147</v>
      </c>
      <c r="BX103" s="84" t="s">
        <v>148</v>
      </c>
      <c r="BY103" s="84" t="s">
        <v>431</v>
      </c>
      <c r="BZ103" s="84" t="s">
        <v>431</v>
      </c>
      <c r="CA103" s="84" t="s">
        <v>1154</v>
      </c>
      <c r="CB103" s="84" t="s">
        <v>171</v>
      </c>
      <c r="CC103" s="84" t="s">
        <v>1154</v>
      </c>
      <c r="CD103" s="84" t="s">
        <v>152</v>
      </c>
      <c r="CE103" s="84" t="s">
        <v>153</v>
      </c>
      <c r="CF103" s="84" t="s">
        <v>154</v>
      </c>
      <c r="CG103" s="84" t="s">
        <v>155</v>
      </c>
      <c r="CH103" s="84" t="s">
        <v>431</v>
      </c>
      <c r="CI103" s="84" t="s">
        <v>431</v>
      </c>
      <c r="CJ103" s="84" t="s">
        <v>431</v>
      </c>
    </row>
    <row r="104" spans="1:88" ht="63" customHeight="1" x14ac:dyDescent="0.3">
      <c r="A104" s="15">
        <v>100</v>
      </c>
      <c r="B104" s="15">
        <v>1994</v>
      </c>
      <c r="C104" s="84" t="s">
        <v>172</v>
      </c>
      <c r="D104" s="84" t="s">
        <v>1127</v>
      </c>
      <c r="E104" s="84" t="s">
        <v>159</v>
      </c>
      <c r="F104" s="84" t="s">
        <v>1078</v>
      </c>
      <c r="G104" s="84" t="s">
        <v>161</v>
      </c>
      <c r="H104" s="84">
        <v>2014</v>
      </c>
      <c r="I104" s="84">
        <v>10</v>
      </c>
      <c r="J104" s="90" t="s">
        <v>431</v>
      </c>
      <c r="K104" s="90" t="s">
        <v>431</v>
      </c>
      <c r="L104" s="90" t="s">
        <v>431</v>
      </c>
      <c r="M104" s="84" t="s">
        <v>1134</v>
      </c>
      <c r="N104" s="90" t="s">
        <v>431</v>
      </c>
      <c r="O104" s="91" t="s">
        <v>1172</v>
      </c>
      <c r="P104" s="84" t="s">
        <v>165</v>
      </c>
      <c r="Q104" s="84" t="s">
        <v>1154</v>
      </c>
      <c r="R104" s="84" t="s">
        <v>431</v>
      </c>
      <c r="S104" s="84" t="s">
        <v>431</v>
      </c>
      <c r="T104" s="84" t="s">
        <v>431</v>
      </c>
      <c r="U104" s="84" t="s">
        <v>431</v>
      </c>
      <c r="V104" s="84" t="s">
        <v>104</v>
      </c>
      <c r="W104" s="84" t="s">
        <v>431</v>
      </c>
      <c r="X104" s="84" t="s">
        <v>431</v>
      </c>
      <c r="Y104" s="84" t="s">
        <v>431</v>
      </c>
      <c r="Z104" s="84" t="s">
        <v>431</v>
      </c>
      <c r="AA104" s="84" t="s">
        <v>110</v>
      </c>
      <c r="AB104" s="84" t="s">
        <v>431</v>
      </c>
      <c r="AC104" s="84" t="s">
        <v>431</v>
      </c>
      <c r="AD104" s="84" t="s">
        <v>114</v>
      </c>
      <c r="AE104" s="84" t="s">
        <v>431</v>
      </c>
      <c r="AF104" s="84" t="s">
        <v>431</v>
      </c>
      <c r="AG104" s="84" t="s">
        <v>431</v>
      </c>
      <c r="AH104" s="84" t="s">
        <v>431</v>
      </c>
      <c r="AI104" s="84" t="s">
        <v>431</v>
      </c>
      <c r="AJ104" s="84" t="s">
        <v>431</v>
      </c>
      <c r="AK104" s="84" t="s">
        <v>121</v>
      </c>
      <c r="AL104" s="84" t="s">
        <v>431</v>
      </c>
      <c r="AM104" s="84" t="s">
        <v>431</v>
      </c>
      <c r="AN104" s="84" t="s">
        <v>431</v>
      </c>
      <c r="AO104" s="84" t="s">
        <v>431</v>
      </c>
      <c r="AP104" s="84" t="s">
        <v>431</v>
      </c>
      <c r="AQ104" s="84" t="s">
        <v>431</v>
      </c>
      <c r="AR104" s="84" t="s">
        <v>431</v>
      </c>
      <c r="AS104" s="84" t="s">
        <v>431</v>
      </c>
      <c r="AT104" s="84" t="s">
        <v>1200</v>
      </c>
      <c r="AU104" s="84" t="s">
        <v>1192</v>
      </c>
      <c r="AV104" s="90" t="s">
        <v>431</v>
      </c>
      <c r="AW104" s="84" t="s">
        <v>1219</v>
      </c>
      <c r="AX104" s="84" t="s">
        <v>1232</v>
      </c>
      <c r="AY104" s="84" t="s">
        <v>431</v>
      </c>
      <c r="AZ104" s="84" t="s">
        <v>1249</v>
      </c>
      <c r="BA104" s="84" t="s">
        <v>1257</v>
      </c>
      <c r="BB104" s="84" t="s">
        <v>1245</v>
      </c>
      <c r="BC104" s="84" t="s">
        <v>165</v>
      </c>
      <c r="BD104" s="84" t="s">
        <v>328</v>
      </c>
      <c r="BE104" s="84" t="s">
        <v>431</v>
      </c>
      <c r="BF104" s="84" t="s">
        <v>431</v>
      </c>
      <c r="BG104" s="84" t="s">
        <v>136</v>
      </c>
      <c r="BH104" s="84" t="s">
        <v>137</v>
      </c>
      <c r="BI104" s="84" t="s">
        <v>431</v>
      </c>
      <c r="BJ104" s="84" t="s">
        <v>431</v>
      </c>
      <c r="BK104" s="84" t="s">
        <v>1154</v>
      </c>
      <c r="BL104" s="84" t="s">
        <v>1154</v>
      </c>
      <c r="BM104" s="84" t="s">
        <v>181</v>
      </c>
      <c r="BN104" s="84" t="s">
        <v>169</v>
      </c>
      <c r="BO104" s="84" t="s">
        <v>176</v>
      </c>
      <c r="BP104" s="84" t="s">
        <v>431</v>
      </c>
      <c r="BQ104" s="84" t="s">
        <v>176</v>
      </c>
      <c r="BR104" s="84" t="s">
        <v>1083</v>
      </c>
      <c r="BS104" s="92" t="s">
        <v>1280</v>
      </c>
      <c r="BT104" s="84" t="s">
        <v>176</v>
      </c>
      <c r="BU104" s="84" t="s">
        <v>1085</v>
      </c>
      <c r="BV104" s="84" t="s">
        <v>1163</v>
      </c>
      <c r="BW104" s="84" t="s">
        <v>147</v>
      </c>
      <c r="BX104" s="84" t="s">
        <v>431</v>
      </c>
      <c r="BY104" s="84" t="s">
        <v>431</v>
      </c>
      <c r="BZ104" s="84" t="s">
        <v>431</v>
      </c>
      <c r="CA104" s="84" t="s">
        <v>1154</v>
      </c>
      <c r="CB104" s="84" t="s">
        <v>171</v>
      </c>
      <c r="CC104" s="84" t="s">
        <v>1154</v>
      </c>
      <c r="CD104" s="84" t="s">
        <v>152</v>
      </c>
      <c r="CE104" s="84" t="s">
        <v>153</v>
      </c>
      <c r="CF104" s="84" t="s">
        <v>431</v>
      </c>
      <c r="CG104" s="84" t="s">
        <v>431</v>
      </c>
      <c r="CH104" s="84" t="s">
        <v>431</v>
      </c>
      <c r="CI104" s="84" t="s">
        <v>431</v>
      </c>
      <c r="CJ104" s="84" t="s">
        <v>431</v>
      </c>
    </row>
    <row r="105" spans="1:88" ht="57" customHeight="1" x14ac:dyDescent="0.3">
      <c r="A105" s="15">
        <v>101</v>
      </c>
      <c r="B105" s="15">
        <v>1993</v>
      </c>
      <c r="C105" s="84" t="s">
        <v>172</v>
      </c>
      <c r="D105" s="84" t="s">
        <v>1123</v>
      </c>
      <c r="E105" s="84" t="s">
        <v>159</v>
      </c>
      <c r="F105" s="84" t="s">
        <v>586</v>
      </c>
      <c r="G105" s="84" t="s">
        <v>161</v>
      </c>
      <c r="H105" s="84">
        <v>2014</v>
      </c>
      <c r="I105" s="84">
        <v>10</v>
      </c>
      <c r="J105" s="90" t="s">
        <v>431</v>
      </c>
      <c r="K105" s="90" t="s">
        <v>431</v>
      </c>
      <c r="L105" s="90" t="s">
        <v>431</v>
      </c>
      <c r="M105" s="84" t="s">
        <v>1134</v>
      </c>
      <c r="N105" s="90" t="s">
        <v>431</v>
      </c>
      <c r="O105" s="91" t="s">
        <v>1177</v>
      </c>
      <c r="P105" s="84" t="s">
        <v>165</v>
      </c>
      <c r="Q105" s="84" t="s">
        <v>1154</v>
      </c>
      <c r="R105" s="84" t="s">
        <v>100</v>
      </c>
      <c r="S105" s="84" t="s">
        <v>431</v>
      </c>
      <c r="T105" s="84" t="s">
        <v>431</v>
      </c>
      <c r="U105" s="84" t="s">
        <v>431</v>
      </c>
      <c r="V105" s="84" t="s">
        <v>431</v>
      </c>
      <c r="W105" s="84" t="s">
        <v>431</v>
      </c>
      <c r="X105" s="84" t="s">
        <v>107</v>
      </c>
      <c r="Y105" s="84" t="s">
        <v>431</v>
      </c>
      <c r="Z105" s="84" t="s">
        <v>431</v>
      </c>
      <c r="AA105" s="84" t="s">
        <v>431</v>
      </c>
      <c r="AB105" s="84" t="s">
        <v>431</v>
      </c>
      <c r="AC105" s="84" t="s">
        <v>113</v>
      </c>
      <c r="AD105" s="84" t="s">
        <v>431</v>
      </c>
      <c r="AE105" s="84" t="s">
        <v>431</v>
      </c>
      <c r="AF105" s="84" t="s">
        <v>431</v>
      </c>
      <c r="AG105" s="84" t="s">
        <v>117</v>
      </c>
      <c r="AH105" s="84" t="s">
        <v>431</v>
      </c>
      <c r="AI105" s="84" t="s">
        <v>431</v>
      </c>
      <c r="AJ105" s="84" t="s">
        <v>431</v>
      </c>
      <c r="AK105" s="84" t="s">
        <v>431</v>
      </c>
      <c r="AL105" s="84" t="s">
        <v>122</v>
      </c>
      <c r="AM105" s="84" t="s">
        <v>431</v>
      </c>
      <c r="AN105" s="84" t="s">
        <v>431</v>
      </c>
      <c r="AO105" s="84" t="s">
        <v>431</v>
      </c>
      <c r="AP105" s="84" t="s">
        <v>126</v>
      </c>
      <c r="AQ105" s="84" t="s">
        <v>431</v>
      </c>
      <c r="AR105" s="84" t="s">
        <v>431</v>
      </c>
      <c r="AS105" s="84" t="s">
        <v>431</v>
      </c>
      <c r="AT105" s="84" t="s">
        <v>431</v>
      </c>
      <c r="AU105" s="90" t="s">
        <v>431</v>
      </c>
      <c r="AV105" s="90" t="s">
        <v>431</v>
      </c>
      <c r="AW105" s="84" t="s">
        <v>1230</v>
      </c>
      <c r="AX105" s="84" t="s">
        <v>431</v>
      </c>
      <c r="AY105" s="84" t="s">
        <v>431</v>
      </c>
      <c r="AZ105" s="84" t="s">
        <v>1259</v>
      </c>
      <c r="BA105" s="84" t="s">
        <v>487</v>
      </c>
      <c r="BB105" s="84" t="s">
        <v>1238</v>
      </c>
      <c r="BC105" s="84" t="s">
        <v>165</v>
      </c>
      <c r="BD105" s="84" t="s">
        <v>1278</v>
      </c>
      <c r="BE105" s="84" t="s">
        <v>134</v>
      </c>
      <c r="BF105" s="84" t="s">
        <v>431</v>
      </c>
      <c r="BG105" s="84" t="s">
        <v>431</v>
      </c>
      <c r="BH105" s="84" t="s">
        <v>431</v>
      </c>
      <c r="BI105" s="84" t="s">
        <v>431</v>
      </c>
      <c r="BJ105" s="84" t="s">
        <v>431</v>
      </c>
      <c r="BK105" s="84" t="s">
        <v>1154</v>
      </c>
      <c r="BL105" s="84" t="s">
        <v>1154</v>
      </c>
      <c r="BM105" s="84" t="s">
        <v>181</v>
      </c>
      <c r="BN105" s="84" t="s">
        <v>169</v>
      </c>
      <c r="BO105" s="84" t="s">
        <v>165</v>
      </c>
      <c r="BP105" s="84" t="s">
        <v>1091</v>
      </c>
      <c r="BQ105" s="84" t="s">
        <v>176</v>
      </c>
      <c r="BR105" s="84" t="s">
        <v>1092</v>
      </c>
      <c r="BS105" s="92" t="s">
        <v>1280</v>
      </c>
      <c r="BT105" s="84" t="s">
        <v>165</v>
      </c>
      <c r="BU105" s="84" t="s">
        <v>1094</v>
      </c>
      <c r="BV105" s="84" t="s">
        <v>1163</v>
      </c>
      <c r="BW105" s="84" t="s">
        <v>147</v>
      </c>
      <c r="BX105" s="84" t="s">
        <v>148</v>
      </c>
      <c r="BY105" s="84" t="s">
        <v>431</v>
      </c>
      <c r="BZ105" s="84" t="s">
        <v>431</v>
      </c>
      <c r="CA105" s="84" t="s">
        <v>1154</v>
      </c>
      <c r="CB105" s="84" t="s">
        <v>171</v>
      </c>
      <c r="CC105" s="84" t="s">
        <v>1154</v>
      </c>
      <c r="CD105" s="84" t="s">
        <v>152</v>
      </c>
      <c r="CE105" s="84" t="s">
        <v>153</v>
      </c>
      <c r="CF105" s="84" t="s">
        <v>154</v>
      </c>
      <c r="CG105" s="84" t="s">
        <v>431</v>
      </c>
      <c r="CH105" s="84" t="s">
        <v>431</v>
      </c>
      <c r="CI105" s="84" t="s">
        <v>431</v>
      </c>
      <c r="CJ105" s="84" t="s">
        <v>431</v>
      </c>
    </row>
    <row r="106" spans="1:88" ht="64.5" customHeight="1" x14ac:dyDescent="0.3">
      <c r="A106" s="15">
        <v>102</v>
      </c>
      <c r="B106" s="15">
        <v>1991</v>
      </c>
      <c r="C106" s="84" t="s">
        <v>172</v>
      </c>
      <c r="D106" s="84" t="s">
        <v>1135</v>
      </c>
      <c r="E106" s="84" t="s">
        <v>159</v>
      </c>
      <c r="F106" s="84" t="s">
        <v>1096</v>
      </c>
      <c r="G106" s="84" t="s">
        <v>161</v>
      </c>
      <c r="H106" s="84">
        <v>2014</v>
      </c>
      <c r="I106" s="84">
        <v>10</v>
      </c>
      <c r="J106" s="90" t="s">
        <v>431</v>
      </c>
      <c r="K106" s="90" t="s">
        <v>431</v>
      </c>
      <c r="L106" s="90" t="s">
        <v>431</v>
      </c>
      <c r="M106" s="84" t="s">
        <v>1134</v>
      </c>
      <c r="N106" s="84" t="s">
        <v>94</v>
      </c>
      <c r="O106" s="91" t="s">
        <v>1167</v>
      </c>
      <c r="P106" s="84" t="s">
        <v>165</v>
      </c>
      <c r="Q106" s="84" t="s">
        <v>1154</v>
      </c>
      <c r="R106" s="84" t="s">
        <v>431</v>
      </c>
      <c r="S106" s="84" t="s">
        <v>101</v>
      </c>
      <c r="T106" s="84" t="s">
        <v>102</v>
      </c>
      <c r="U106" s="84" t="s">
        <v>431</v>
      </c>
      <c r="V106" s="84" t="s">
        <v>104</v>
      </c>
      <c r="W106" s="84" t="s">
        <v>431</v>
      </c>
      <c r="X106" s="84" t="s">
        <v>107</v>
      </c>
      <c r="Y106" s="84" t="s">
        <v>108</v>
      </c>
      <c r="Z106" s="84" t="s">
        <v>431</v>
      </c>
      <c r="AA106" s="84" t="s">
        <v>431</v>
      </c>
      <c r="AB106" s="84" t="s">
        <v>431</v>
      </c>
      <c r="AC106" s="84" t="s">
        <v>113</v>
      </c>
      <c r="AD106" s="84" t="s">
        <v>431</v>
      </c>
      <c r="AE106" s="84" t="s">
        <v>431</v>
      </c>
      <c r="AF106" s="84" t="s">
        <v>116</v>
      </c>
      <c r="AG106" s="84" t="s">
        <v>431</v>
      </c>
      <c r="AH106" s="84" t="s">
        <v>118</v>
      </c>
      <c r="AI106" s="84" t="s">
        <v>431</v>
      </c>
      <c r="AJ106" s="84" t="s">
        <v>431</v>
      </c>
      <c r="AK106" s="84" t="s">
        <v>431</v>
      </c>
      <c r="AL106" s="84" t="s">
        <v>431</v>
      </c>
      <c r="AM106" s="84" t="s">
        <v>431</v>
      </c>
      <c r="AN106" s="84" t="s">
        <v>431</v>
      </c>
      <c r="AO106" s="84" t="s">
        <v>125</v>
      </c>
      <c r="AP106" s="84" t="s">
        <v>126</v>
      </c>
      <c r="AQ106" s="84" t="s">
        <v>431</v>
      </c>
      <c r="AR106" s="84" t="s">
        <v>431</v>
      </c>
      <c r="AS106" s="84" t="s">
        <v>431</v>
      </c>
      <c r="AT106" s="84" t="s">
        <v>1192</v>
      </c>
      <c r="AU106" s="84" t="s">
        <v>1199</v>
      </c>
      <c r="AV106" s="84" t="s">
        <v>1194</v>
      </c>
      <c r="AW106" s="84" t="s">
        <v>914</v>
      </c>
      <c r="AX106" s="84" t="s">
        <v>1219</v>
      </c>
      <c r="AY106" s="84" t="s">
        <v>431</v>
      </c>
      <c r="AZ106" s="84" t="s">
        <v>1100</v>
      </c>
      <c r="BA106" s="84" t="s">
        <v>431</v>
      </c>
      <c r="BB106" s="84" t="s">
        <v>431</v>
      </c>
      <c r="BC106" s="84" t="s">
        <v>165</v>
      </c>
      <c r="BD106" s="84" t="s">
        <v>1276</v>
      </c>
      <c r="BE106" s="84" t="s">
        <v>134</v>
      </c>
      <c r="BF106" s="84" t="s">
        <v>135</v>
      </c>
      <c r="BG106" s="84" t="s">
        <v>136</v>
      </c>
      <c r="BH106" s="84" t="s">
        <v>137</v>
      </c>
      <c r="BI106" s="84" t="s">
        <v>138</v>
      </c>
      <c r="BJ106" s="84" t="s">
        <v>431</v>
      </c>
      <c r="BK106" s="84" t="s">
        <v>1154</v>
      </c>
      <c r="BL106" s="84" t="s">
        <v>1154</v>
      </c>
      <c r="BM106" s="84" t="s">
        <v>181</v>
      </c>
      <c r="BN106" s="84" t="s">
        <v>169</v>
      </c>
      <c r="BO106" s="84" t="s">
        <v>176</v>
      </c>
      <c r="BP106" s="84" t="s">
        <v>1102</v>
      </c>
      <c r="BQ106" s="84" t="s">
        <v>176</v>
      </c>
      <c r="BR106" s="84" t="s">
        <v>1103</v>
      </c>
      <c r="BS106" s="92" t="s">
        <v>1280</v>
      </c>
      <c r="BT106" s="84" t="s">
        <v>176</v>
      </c>
      <c r="BU106" s="84" t="s">
        <v>1105</v>
      </c>
      <c r="BV106" s="84" t="s">
        <v>1163</v>
      </c>
      <c r="BW106" s="84" t="s">
        <v>147</v>
      </c>
      <c r="BX106" s="84" t="s">
        <v>148</v>
      </c>
      <c r="BY106" s="84" t="s">
        <v>431</v>
      </c>
      <c r="BZ106" s="84" t="s">
        <v>431</v>
      </c>
      <c r="CA106" s="84" t="s">
        <v>1154</v>
      </c>
      <c r="CB106" s="84" t="s">
        <v>171</v>
      </c>
      <c r="CC106" s="84" t="s">
        <v>1154</v>
      </c>
      <c r="CD106" s="84" t="s">
        <v>152</v>
      </c>
      <c r="CE106" s="84" t="s">
        <v>153</v>
      </c>
      <c r="CF106" s="84" t="s">
        <v>154</v>
      </c>
      <c r="CG106" s="84" t="s">
        <v>155</v>
      </c>
      <c r="CH106" s="84" t="s">
        <v>156</v>
      </c>
      <c r="CI106" s="84" t="s">
        <v>431</v>
      </c>
      <c r="CJ106" s="84" t="s">
        <v>431</v>
      </c>
    </row>
    <row r="107" spans="1:88" ht="55.5" customHeight="1" x14ac:dyDescent="0.3">
      <c r="A107" s="15">
        <v>103</v>
      </c>
      <c r="B107" s="15">
        <v>1991</v>
      </c>
      <c r="C107" s="84" t="s">
        <v>172</v>
      </c>
      <c r="D107" s="84" t="s">
        <v>1106</v>
      </c>
      <c r="E107" s="84" t="s">
        <v>258</v>
      </c>
      <c r="F107" s="84" t="s">
        <v>1107</v>
      </c>
      <c r="G107" s="84" t="s">
        <v>161</v>
      </c>
      <c r="H107" s="90">
        <v>2012</v>
      </c>
      <c r="I107" s="84">
        <v>10</v>
      </c>
      <c r="J107" s="84" t="s">
        <v>90</v>
      </c>
      <c r="K107" s="90" t="s">
        <v>431</v>
      </c>
      <c r="L107" s="90" t="s">
        <v>431</v>
      </c>
      <c r="M107" s="84" t="s">
        <v>1134</v>
      </c>
      <c r="N107" s="84" t="s">
        <v>94</v>
      </c>
      <c r="O107" s="91" t="s">
        <v>1167</v>
      </c>
      <c r="P107" s="84" t="s">
        <v>176</v>
      </c>
      <c r="Q107" s="84" t="s">
        <v>1109</v>
      </c>
      <c r="R107" s="84" t="s">
        <v>431</v>
      </c>
      <c r="S107" s="84" t="s">
        <v>431</v>
      </c>
      <c r="T107" s="84" t="s">
        <v>102</v>
      </c>
      <c r="U107" s="84" t="s">
        <v>431</v>
      </c>
      <c r="V107" s="84" t="s">
        <v>431</v>
      </c>
      <c r="W107" s="84" t="s">
        <v>431</v>
      </c>
      <c r="X107" s="84" t="s">
        <v>431</v>
      </c>
      <c r="Y107" s="84" t="s">
        <v>431</v>
      </c>
      <c r="Z107" s="84" t="s">
        <v>431</v>
      </c>
      <c r="AA107" s="84" t="s">
        <v>431</v>
      </c>
      <c r="AB107" s="84" t="s">
        <v>431</v>
      </c>
      <c r="AC107" s="84" t="s">
        <v>431</v>
      </c>
      <c r="AD107" s="84" t="s">
        <v>431</v>
      </c>
      <c r="AE107" s="84" t="s">
        <v>115</v>
      </c>
      <c r="AF107" s="84" t="s">
        <v>431</v>
      </c>
      <c r="AG107" s="84" t="s">
        <v>431</v>
      </c>
      <c r="AH107" s="84" t="s">
        <v>431</v>
      </c>
      <c r="AI107" s="84" t="s">
        <v>431</v>
      </c>
      <c r="AJ107" s="84" t="s">
        <v>431</v>
      </c>
      <c r="AK107" s="84" t="s">
        <v>431</v>
      </c>
      <c r="AL107" s="84" t="s">
        <v>122</v>
      </c>
      <c r="AM107" s="84" t="s">
        <v>431</v>
      </c>
      <c r="AN107" s="84" t="s">
        <v>431</v>
      </c>
      <c r="AO107" s="84" t="s">
        <v>125</v>
      </c>
      <c r="AP107" s="84" t="s">
        <v>431</v>
      </c>
      <c r="AQ107" s="84" t="s">
        <v>431</v>
      </c>
      <c r="AR107" s="84" t="s">
        <v>431</v>
      </c>
      <c r="AS107" s="84" t="s">
        <v>431</v>
      </c>
      <c r="AT107" s="84" t="s">
        <v>1200</v>
      </c>
      <c r="AU107" s="84" t="s">
        <v>101</v>
      </c>
      <c r="AV107" s="84" t="s">
        <v>1201</v>
      </c>
      <c r="AW107" s="84" t="s">
        <v>914</v>
      </c>
      <c r="AX107" s="84" t="s">
        <v>431</v>
      </c>
      <c r="AY107" s="84" t="s">
        <v>431</v>
      </c>
      <c r="AZ107" s="84" t="s">
        <v>176</v>
      </c>
      <c r="BA107" s="84" t="s">
        <v>431</v>
      </c>
      <c r="BB107" s="84" t="s">
        <v>431</v>
      </c>
      <c r="BC107" s="84" t="s">
        <v>165</v>
      </c>
      <c r="BD107" s="84" t="s">
        <v>315</v>
      </c>
      <c r="BE107" s="84" t="s">
        <v>431</v>
      </c>
      <c r="BF107" s="84" t="s">
        <v>431</v>
      </c>
      <c r="BG107" s="84" t="s">
        <v>431</v>
      </c>
      <c r="BH107" s="84" t="s">
        <v>137</v>
      </c>
      <c r="BI107" s="84" t="s">
        <v>431</v>
      </c>
      <c r="BJ107" s="84" t="s">
        <v>431</v>
      </c>
      <c r="BK107" s="84" t="s">
        <v>1154</v>
      </c>
      <c r="BL107" s="84" t="s">
        <v>1154</v>
      </c>
      <c r="BM107" s="84" t="s">
        <v>181</v>
      </c>
      <c r="BN107" s="84" t="s">
        <v>169</v>
      </c>
      <c r="BO107" s="84" t="s">
        <v>176</v>
      </c>
      <c r="BP107" s="84" t="s">
        <v>1113</v>
      </c>
      <c r="BQ107" s="84" t="s">
        <v>165</v>
      </c>
      <c r="BR107" s="84" t="s">
        <v>1114</v>
      </c>
      <c r="BS107" s="92" t="s">
        <v>1279</v>
      </c>
      <c r="BT107" s="84" t="s">
        <v>165</v>
      </c>
      <c r="BU107" s="84" t="s">
        <v>1116</v>
      </c>
      <c r="BV107" s="84" t="s">
        <v>431</v>
      </c>
      <c r="BW107" s="84" t="s">
        <v>147</v>
      </c>
      <c r="BX107" s="84" t="s">
        <v>431</v>
      </c>
      <c r="BY107" s="84" t="s">
        <v>95</v>
      </c>
      <c r="BZ107" s="84" t="s">
        <v>1166</v>
      </c>
      <c r="CA107" s="84" t="s">
        <v>431</v>
      </c>
      <c r="CB107" s="84" t="s">
        <v>431</v>
      </c>
      <c r="CC107" s="84" t="s">
        <v>431</v>
      </c>
      <c r="CD107" s="84" t="s">
        <v>431</v>
      </c>
      <c r="CE107" s="84" t="s">
        <v>153</v>
      </c>
      <c r="CF107" s="84" t="s">
        <v>431</v>
      </c>
      <c r="CG107" s="84" t="s">
        <v>431</v>
      </c>
      <c r="CH107" s="84" t="s">
        <v>431</v>
      </c>
      <c r="CI107" s="84" t="s">
        <v>95</v>
      </c>
      <c r="CJ107" s="84" t="s">
        <v>1119</v>
      </c>
    </row>
  </sheetData>
  <autoFilter ref="A4:CJ107"/>
  <mergeCells count="20">
    <mergeCell ref="BV2:BZ2"/>
    <mergeCell ref="CD2:CJ2"/>
    <mergeCell ref="AF2:AS2"/>
    <mergeCell ref="BE2:BL2"/>
    <mergeCell ref="R2:W2"/>
    <mergeCell ref="X2:AB2"/>
    <mergeCell ref="AC2:AE2"/>
    <mergeCell ref="CA2:CC2"/>
    <mergeCell ref="J3:N3"/>
    <mergeCell ref="R3:W3"/>
    <mergeCell ref="X3:AB3"/>
    <mergeCell ref="AT3:AV3"/>
    <mergeCell ref="AW3:AY3"/>
    <mergeCell ref="CA3:CC3"/>
    <mergeCell ref="BV3:BY3"/>
    <mergeCell ref="CD3:CI3"/>
    <mergeCell ref="AC3:AE3"/>
    <mergeCell ref="AF3:AR3"/>
    <mergeCell ref="BE3:BK3"/>
    <mergeCell ref="AZ3:BB3"/>
  </mergeCells>
  <hyperlinks>
    <hyperlink ref="F67" r:id="rId1" display="https://www.paginasamarillas.com.co/empresas/colegio-fesutrac/popayan-15386323"/>
    <hyperlink ref="F83" r:id="rId2" display="https://es-la.facebook.com/pages/category/College---University/Instituto-de-Ense%C3%B1anza-y-Capacitac%C3%B3n-T%C3%A9cnica-del-Cauca-IDECT-217294438303159/"/>
    <hyperlink ref="BD25" r:id="rId3" display="https://www.master-maestrias.com/Master-Posgrado/Estudios-Cinematogr%C3%A1ficos/"/>
  </hyperlinks>
  <pageMargins left="0.7" right="0.7" top="0.75" bottom="0.75" header="0.3" footer="0.3"/>
  <pageSetup paperSize="9" orientation="portrait" r:id="rId4"/>
  <legacyDrawing r:id="rId5"/>
  <extLst>
    <ext xmlns:x14="http://schemas.microsoft.com/office/spreadsheetml/2009/9/main" uri="{CCE6A557-97BC-4b89-ADB6-D9C93CAAB3DF}">
      <x14:dataValidations xmlns:xm="http://schemas.microsoft.com/office/excel/2006/main" count="2">
        <x14:dataValidation type="list" allowBlank="1" showInputMessage="1" showErrorMessage="1">
          <x14:formula1>
            <xm:f>L_Rtas!#REF!</xm:f>
          </x14:formula1>
          <xm:sqref>E50:E107 E5:E48</xm:sqref>
        </x14:dataValidation>
        <x14:dataValidation type="list" allowBlank="1" showInputMessage="1" showErrorMessage="1">
          <x14:formula1>
            <xm:f>L_Rtas!#REF!</xm:f>
          </x14:formula1>
          <xm:sqref>G39:G107 G5:G37 BC5:BC107 R108:W108 CB100:CB106 CB5:CB7 CB10 CB16:CB18 CB20 CB22:CB23 CB26:CB27 CB31 CB33:CB34 CB98 CB39 CB41 CB43 CB45:CB46 CB48 CB50 CB37 CB57 CB62 CB66:CB67 CB71 CB73 CB76:CB78 CB80 CB82 CB84 CB86 CB89:CB92 CB95 CB52 CB54 BT6:BT48 BT50:BT89 BT91:BT93 BT95:BT107 BQ95:BQ107 BO83:BO93 BM5:BN93 BM95:BO107 P26:P107 P5:P24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7"/>
  <sheetViews>
    <sheetView workbookViewId="0">
      <selection activeCell="F18" sqref="F18"/>
    </sheetView>
  </sheetViews>
  <sheetFormatPr baseColWidth="10" defaultRowHeight="15" x14ac:dyDescent="0.25"/>
  <cols>
    <col min="1" max="1" width="18.42578125" customWidth="1"/>
    <col min="2" max="2" width="12.42578125" customWidth="1"/>
    <col min="3" max="3" width="6.140625" customWidth="1"/>
    <col min="4" max="4" width="11.7109375" bestFit="1" customWidth="1"/>
  </cols>
  <sheetData>
    <row r="1" spans="1:5" x14ac:dyDescent="0.25">
      <c r="A1" t="s">
        <v>1287</v>
      </c>
    </row>
    <row r="3" spans="1:5" x14ac:dyDescent="0.25">
      <c r="A3" s="54" t="s">
        <v>82</v>
      </c>
      <c r="B3" s="54" t="s">
        <v>1376</v>
      </c>
      <c r="C3" s="53" t="s">
        <v>1375</v>
      </c>
    </row>
    <row r="4" spans="1:5" x14ac:dyDescent="0.25">
      <c r="A4" s="47">
        <v>1990</v>
      </c>
      <c r="B4" s="48">
        <v>2</v>
      </c>
      <c r="C4" s="50">
        <f>B4/$B$17</f>
        <v>1.9417475728155338E-2</v>
      </c>
      <c r="D4">
        <v>2018</v>
      </c>
      <c r="E4">
        <f>$D$4-A4</f>
        <v>28</v>
      </c>
    </row>
    <row r="5" spans="1:5" x14ac:dyDescent="0.25">
      <c r="A5" s="47">
        <v>1991</v>
      </c>
      <c r="B5" s="48">
        <v>2</v>
      </c>
      <c r="C5" s="50">
        <f t="shared" ref="C5:C15" si="0">B5/$B$17</f>
        <v>1.9417475728155338E-2</v>
      </c>
      <c r="E5">
        <f t="shared" ref="E5:E15" si="1">$D$4-A5</f>
        <v>27</v>
      </c>
    </row>
    <row r="6" spans="1:5" x14ac:dyDescent="0.25">
      <c r="A6" s="47">
        <v>1992</v>
      </c>
      <c r="B6" s="48">
        <v>4</v>
      </c>
      <c r="C6" s="50">
        <f t="shared" si="0"/>
        <v>3.8834951456310676E-2</v>
      </c>
      <c r="E6">
        <f t="shared" si="1"/>
        <v>26</v>
      </c>
    </row>
    <row r="7" spans="1:5" x14ac:dyDescent="0.25">
      <c r="A7" s="47">
        <v>1993</v>
      </c>
      <c r="B7" s="48">
        <v>5</v>
      </c>
      <c r="C7" s="50">
        <f t="shared" si="0"/>
        <v>4.8543689320388349E-2</v>
      </c>
      <c r="E7">
        <f t="shared" si="1"/>
        <v>25</v>
      </c>
    </row>
    <row r="8" spans="1:5" x14ac:dyDescent="0.25">
      <c r="A8" s="47">
        <v>1994</v>
      </c>
      <c r="B8" s="48">
        <v>7</v>
      </c>
      <c r="C8" s="50">
        <f t="shared" si="0"/>
        <v>6.7961165048543687E-2</v>
      </c>
      <c r="E8">
        <f t="shared" si="1"/>
        <v>24</v>
      </c>
    </row>
    <row r="9" spans="1:5" x14ac:dyDescent="0.25">
      <c r="A9" s="47">
        <v>1995</v>
      </c>
      <c r="B9" s="48">
        <v>12</v>
      </c>
      <c r="C9" s="50">
        <f t="shared" si="0"/>
        <v>0.11650485436893204</v>
      </c>
      <c r="E9">
        <f t="shared" si="1"/>
        <v>23</v>
      </c>
    </row>
    <row r="10" spans="1:5" x14ac:dyDescent="0.25">
      <c r="A10" s="47">
        <v>1996</v>
      </c>
      <c r="B10" s="48">
        <v>5</v>
      </c>
      <c r="C10" s="50">
        <f t="shared" si="0"/>
        <v>4.8543689320388349E-2</v>
      </c>
      <c r="E10">
        <f t="shared" si="1"/>
        <v>22</v>
      </c>
    </row>
    <row r="11" spans="1:5" x14ac:dyDescent="0.25">
      <c r="A11" s="47">
        <v>1997</v>
      </c>
      <c r="B11" s="48">
        <v>14</v>
      </c>
      <c r="C11" s="50">
        <f t="shared" si="0"/>
        <v>0.13592233009708737</v>
      </c>
      <c r="E11">
        <f t="shared" si="1"/>
        <v>21</v>
      </c>
    </row>
    <row r="12" spans="1:5" x14ac:dyDescent="0.25">
      <c r="A12" s="47">
        <v>1998</v>
      </c>
      <c r="B12" s="48">
        <v>17</v>
      </c>
      <c r="C12" s="50">
        <f t="shared" si="0"/>
        <v>0.1650485436893204</v>
      </c>
      <c r="E12">
        <f t="shared" si="1"/>
        <v>20</v>
      </c>
    </row>
    <row r="13" spans="1:5" x14ac:dyDescent="0.25">
      <c r="A13" s="47">
        <v>1999</v>
      </c>
      <c r="B13" s="48">
        <v>19</v>
      </c>
      <c r="C13" s="50">
        <f t="shared" si="0"/>
        <v>0.18446601941747573</v>
      </c>
      <c r="E13">
        <f t="shared" si="1"/>
        <v>19</v>
      </c>
    </row>
    <row r="14" spans="1:5" x14ac:dyDescent="0.25">
      <c r="A14" s="47">
        <v>2000</v>
      </c>
      <c r="B14" s="48">
        <v>10</v>
      </c>
      <c r="C14" s="50">
        <f t="shared" si="0"/>
        <v>9.7087378640776698E-2</v>
      </c>
      <c r="E14">
        <f t="shared" si="1"/>
        <v>18</v>
      </c>
    </row>
    <row r="15" spans="1:5" x14ac:dyDescent="0.25">
      <c r="A15" s="47">
        <v>2001</v>
      </c>
      <c r="B15" s="48">
        <v>4</v>
      </c>
      <c r="C15" s="50">
        <f t="shared" si="0"/>
        <v>3.8834951456310676E-2</v>
      </c>
      <c r="E15">
        <f t="shared" si="1"/>
        <v>17</v>
      </c>
    </row>
    <row r="16" spans="1:5" x14ac:dyDescent="0.25">
      <c r="A16" s="47" t="s">
        <v>1160</v>
      </c>
      <c r="B16" s="48">
        <v>2</v>
      </c>
      <c r="C16" s="50">
        <f>B16/$B$17</f>
        <v>1.9417475728155338E-2</v>
      </c>
    </row>
    <row r="17" spans="1:3" x14ac:dyDescent="0.25">
      <c r="A17" s="49" t="s">
        <v>1364</v>
      </c>
      <c r="B17" s="49">
        <f>SUM(B4:B16)</f>
        <v>103</v>
      </c>
      <c r="C17" s="52">
        <f>SUM(C4:C16)</f>
        <v>0.99999999999999989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workbookViewId="0">
      <selection activeCell="C5" sqref="C5"/>
    </sheetView>
  </sheetViews>
  <sheetFormatPr baseColWidth="10" defaultRowHeight="15" x14ac:dyDescent="0.25"/>
  <cols>
    <col min="1" max="1" width="16.5703125" bestFit="1" customWidth="1"/>
    <col min="2" max="2" width="7" customWidth="1"/>
    <col min="3" max="3" width="6.140625" customWidth="1"/>
    <col min="4" max="4" width="11.7109375" bestFit="1" customWidth="1"/>
  </cols>
  <sheetData>
    <row r="1" spans="1:4" x14ac:dyDescent="0.25">
      <c r="A1" t="s">
        <v>1153</v>
      </c>
    </row>
    <row r="3" spans="1:4" x14ac:dyDescent="0.25">
      <c r="A3" s="46" t="s">
        <v>83</v>
      </c>
      <c r="B3" t="s">
        <v>1376</v>
      </c>
      <c r="C3" s="55"/>
      <c r="D3" s="55" t="s">
        <v>1375</v>
      </c>
    </row>
    <row r="4" spans="1:4" x14ac:dyDescent="0.25">
      <c r="A4" s="47" t="s">
        <v>157</v>
      </c>
      <c r="B4" s="48">
        <v>62</v>
      </c>
      <c r="C4" s="55">
        <v>62</v>
      </c>
      <c r="D4" s="56">
        <f>C4/$C$7</f>
        <v>0.60194174757281549</v>
      </c>
    </row>
    <row r="5" spans="1:4" x14ac:dyDescent="0.25">
      <c r="A5" s="47" t="s">
        <v>172</v>
      </c>
      <c r="B5" s="48">
        <v>40</v>
      </c>
      <c r="C5" s="55">
        <v>40</v>
      </c>
      <c r="D5" s="56">
        <f t="shared" ref="D5:D6" si="0">C5/$C$7</f>
        <v>0.38834951456310679</v>
      </c>
    </row>
    <row r="6" spans="1:4" x14ac:dyDescent="0.25">
      <c r="A6" s="47" t="s">
        <v>95</v>
      </c>
      <c r="B6" s="48">
        <v>1</v>
      </c>
      <c r="C6" s="55">
        <v>1</v>
      </c>
      <c r="D6" s="56">
        <f t="shared" si="0"/>
        <v>9.7087378640776691E-3</v>
      </c>
    </row>
    <row r="7" spans="1:4" x14ac:dyDescent="0.25">
      <c r="A7" s="47" t="s">
        <v>1364</v>
      </c>
      <c r="B7" s="48">
        <v>103</v>
      </c>
      <c r="C7" s="55">
        <f>SUM(C4:C6)</f>
        <v>103</v>
      </c>
      <c r="D7" s="57">
        <f>SUM(D4:D6)</f>
        <v>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topLeftCell="D1" workbookViewId="0">
      <selection activeCell="J4" sqref="J4"/>
    </sheetView>
  </sheetViews>
  <sheetFormatPr baseColWidth="10" defaultRowHeight="15" x14ac:dyDescent="0.25"/>
  <cols>
    <col min="1" max="1" width="24.42578125" bestFit="1" customWidth="1"/>
    <col min="2" max="2" width="8.42578125" bestFit="1" customWidth="1"/>
    <col min="3" max="3" width="6.140625" customWidth="1"/>
    <col min="4" max="4" width="11.7109375" bestFit="1" customWidth="1"/>
    <col min="5" max="5" width="11.7109375" customWidth="1"/>
    <col min="6" max="6" width="26.42578125" bestFit="1" customWidth="1"/>
    <col min="7" max="7" width="8.28515625" bestFit="1" customWidth="1"/>
  </cols>
  <sheetData>
    <row r="1" spans="1:10" x14ac:dyDescent="0.25">
      <c r="A1" t="s">
        <v>1152</v>
      </c>
    </row>
    <row r="3" spans="1:10" x14ac:dyDescent="0.25">
      <c r="A3" s="46" t="s">
        <v>84</v>
      </c>
      <c r="B3" t="s">
        <v>1365</v>
      </c>
      <c r="D3" s="55" t="s">
        <v>1375</v>
      </c>
      <c r="F3" s="49" t="s">
        <v>1366</v>
      </c>
      <c r="G3" s="49" t="s">
        <v>1365</v>
      </c>
      <c r="H3" s="49" t="s">
        <v>1375</v>
      </c>
    </row>
    <row r="4" spans="1:10" x14ac:dyDescent="0.25">
      <c r="A4" s="47" t="s">
        <v>231</v>
      </c>
      <c r="B4" s="48">
        <v>1</v>
      </c>
      <c r="C4">
        <v>1</v>
      </c>
      <c r="D4" s="56">
        <f>C4/$C$36</f>
        <v>9.7087378640776691E-3</v>
      </c>
      <c r="F4" s="17" t="s">
        <v>231</v>
      </c>
      <c r="G4" s="17">
        <f>GETPIVOTDATA("3. Municipio de procedencia",$A$3,"3. Municipio de procedencia","Arauca")</f>
        <v>1</v>
      </c>
      <c r="H4" s="56">
        <f>G4/$G$15</f>
        <v>9.7087378640776691E-3</v>
      </c>
      <c r="J4" s="51">
        <f>H4+H5+H6+H7+H12+H13</f>
        <v>7.7669902912621339E-2</v>
      </c>
    </row>
    <row r="5" spans="1:10" x14ac:dyDescent="0.25">
      <c r="A5" s="47" t="s">
        <v>946</v>
      </c>
      <c r="B5" s="48">
        <v>1</v>
      </c>
      <c r="C5">
        <v>1</v>
      </c>
      <c r="D5" s="56">
        <f t="shared" ref="D5:D35" si="0">C5/$C$36</f>
        <v>9.7087378640776691E-3</v>
      </c>
      <c r="F5" s="17" t="s">
        <v>1369</v>
      </c>
      <c r="G5" s="17">
        <f>GETPIVOTDATA("3. Municipio de procedencia",$A$3,"3. Municipio de procedencia","Belén (Caquetá)")+GETPIVOTDATA("3. Municipio de procedencia",$A$3,"3. Municipio de procedencia","Florencia (Caquetá)")</f>
        <v>2</v>
      </c>
      <c r="H5" s="56">
        <f t="shared" ref="H5:H14" si="1">G5/$G$15</f>
        <v>1.9417475728155338E-2</v>
      </c>
    </row>
    <row r="6" spans="1:10" x14ac:dyDescent="0.25">
      <c r="A6" s="47" t="s">
        <v>478</v>
      </c>
      <c r="B6" s="48">
        <v>1</v>
      </c>
      <c r="C6">
        <v>1</v>
      </c>
      <c r="D6" s="56">
        <f t="shared" si="0"/>
        <v>9.7087378640776691E-3</v>
      </c>
      <c r="F6" s="17" t="s">
        <v>1367</v>
      </c>
      <c r="G6" s="17">
        <f>GETPIVOTDATA("3. Municipio de procedencia",$A$3,"3. Municipio de procedencia","Bello (Antioquia)")+GETPIVOTDATA("3. Municipio de procedencia",$A$3,"3. Municipio de procedencia","Medellín (Antioquia)")</f>
        <v>2</v>
      </c>
      <c r="H6" s="56">
        <f t="shared" si="1"/>
        <v>1.9417475728155338E-2</v>
      </c>
    </row>
    <row r="7" spans="1:10" x14ac:dyDescent="0.25">
      <c r="A7" s="47" t="s">
        <v>1135</v>
      </c>
      <c r="B7" s="48">
        <v>1</v>
      </c>
      <c r="C7">
        <v>1</v>
      </c>
      <c r="D7" s="56">
        <f t="shared" si="0"/>
        <v>9.7087378640776691E-3</v>
      </c>
      <c r="F7" s="17" t="s">
        <v>1373</v>
      </c>
      <c r="G7" s="17">
        <f>GETPIVOTDATA("3. Municipio de procedencia",$A$3,"3. Municipio de procedencia","Bogotá D.C.")</f>
        <v>1</v>
      </c>
      <c r="H7" s="56">
        <f t="shared" si="1"/>
        <v>9.7087378640776691E-3</v>
      </c>
    </row>
    <row r="8" spans="1:10" x14ac:dyDescent="0.25">
      <c r="A8" s="47" t="s">
        <v>687</v>
      </c>
      <c r="B8" s="48">
        <v>3</v>
      </c>
      <c r="C8">
        <v>3</v>
      </c>
      <c r="D8" s="56">
        <f t="shared" si="0"/>
        <v>2.9126213592233011E-2</v>
      </c>
      <c r="F8" s="17" t="s">
        <v>699</v>
      </c>
      <c r="G8" s="17">
        <f>GETPIVOTDATA("3. Municipio de procedencia",$A$3,"3. Municipio de procedencia","Bolivar (Cauca)")+GETPIVOTDATA("3. Municipio de procedencia",$A$3,"3. Municipio de procedencia","Cauca")+GETPIVOTDATA("3. Municipio de procedencia",$A$3,"3. Municipio de procedencia","El Tambo (Cauca)")+GETPIVOTDATA("3. Municipio de procedencia",$A$3,"3. Municipio de procedencia","Mercaderes (Cauca)")+GETPIVOTDATA("3. Municipio de procedencia",$A$3,"3. Municipio de procedencia","Piendamó (Cauca)")+GETPIVOTDATA("3. Municipio de procedencia",$A$3,"3. Municipio de procedencia","Popayán (Cauca)")+GETPIVOTDATA("3. Municipio de procedencia",$A$3,"3. Municipio de procedencia","Puracé (Cauca)")+GETPIVOTDATA("3. Municipio de procedencia",$A$3,"3. Municipio de procedencia","Rosas (Cauca)")+GETPIVOTDATA("3. Municipio de procedencia",$A$3,"3. Municipio de procedencia","Silvia (Cauca)")+GETPIVOTDATA("3. Municipio de procedencia",$A$3,"3. Municipio de procedencia","Sotará (Cauca)")+GETPIVOTDATA("3. Municipio de procedencia",$A$3,"3. Municipio de procedencia","Timbio (Cauca)")</f>
        <v>61</v>
      </c>
      <c r="H8" s="56">
        <f t="shared" si="1"/>
        <v>0.59223300970873782</v>
      </c>
    </row>
    <row r="9" spans="1:10" x14ac:dyDescent="0.25">
      <c r="A9" s="47" t="s">
        <v>1132</v>
      </c>
      <c r="B9" s="48">
        <v>8</v>
      </c>
      <c r="C9">
        <v>8</v>
      </c>
      <c r="D9" s="56">
        <f t="shared" si="0"/>
        <v>7.7669902912621352E-2</v>
      </c>
      <c r="F9" s="17" t="s">
        <v>1368</v>
      </c>
      <c r="G9" s="17">
        <f>GETPIVOTDATA("3. Municipio de procedencia",$A$3,"3. Municipio de procedencia","Cali (Valle del Cauca)")+GETPIVOTDATA("3. Municipio de procedencia",$A$3,"3. Municipio de procedencia","Cartago (Valle del Cauca)")+GETPIVOTDATA("3. Municipio de procedencia",$A$3,"3. Municipio de procedencia","Palmira (Valle del Cauca)")+GETPIVOTDATA("3. Municipio de procedencia",$A$3,"3. Municipio de procedencia","Sevilla (Valle del Cauca)")</f>
        <v>12</v>
      </c>
      <c r="H9" s="56">
        <f t="shared" si="1"/>
        <v>0.11650485436893204</v>
      </c>
    </row>
    <row r="10" spans="1:10" x14ac:dyDescent="0.25">
      <c r="A10" s="47" t="s">
        <v>1131</v>
      </c>
      <c r="B10" s="48">
        <v>1</v>
      </c>
      <c r="C10">
        <v>1</v>
      </c>
      <c r="D10" s="56">
        <f t="shared" si="0"/>
        <v>9.7087378640776691E-3</v>
      </c>
      <c r="F10" s="17" t="s">
        <v>1370</v>
      </c>
      <c r="G10" s="17">
        <f>GETPIVOTDATA("3. Municipio de procedencia",$A$3,"3. Municipio de procedencia","Garzón (Huila)")+GETPIVOTDATA("3. Municipio de procedencia",$A$3,"3. Municipio de procedencia","La Argentina (Huila)")+GETPIVOTDATA("3. Municipio de procedencia",$A$3,"3. Municipio de procedencia","Neiva (Huila)")+GETPIVOTDATA("3. Municipio de procedencia",$A$3,"3. Municipio de procedencia","Pitalito (Huila)")</f>
        <v>7</v>
      </c>
      <c r="H10" s="56">
        <f t="shared" si="1"/>
        <v>6.7961165048543687E-2</v>
      </c>
    </row>
    <row r="11" spans="1:10" x14ac:dyDescent="0.25">
      <c r="A11" s="47" t="s">
        <v>699</v>
      </c>
      <c r="B11" s="48">
        <v>2</v>
      </c>
      <c r="C11">
        <v>2</v>
      </c>
      <c r="D11" s="56">
        <f t="shared" si="0"/>
        <v>1.9417475728155338E-2</v>
      </c>
      <c r="F11" s="17" t="s">
        <v>531</v>
      </c>
      <c r="G11" s="17">
        <f>GETPIVOTDATA("3. Municipio de procedencia",$A$3,"3. Municipio de procedencia","Guachucal (Nariño)")+GETPIVOTDATA("3. Municipio de procedencia",$A$3,"3. Municipio de procedencia","Los Andes (Nariño)")+GETPIVOTDATA("3. Municipio de procedencia",$A$3,"3. Municipio de procedencia","Nariño")+GETPIVOTDATA("3. Municipio de procedencia",$A$3,"3. Municipio de procedencia","Pasto (Nariño)")</f>
        <v>6</v>
      </c>
      <c r="H11" s="56">
        <f t="shared" si="1"/>
        <v>5.8252427184466021E-2</v>
      </c>
    </row>
    <row r="12" spans="1:10" x14ac:dyDescent="0.25">
      <c r="A12" s="47" t="s">
        <v>866</v>
      </c>
      <c r="B12" s="48">
        <v>1</v>
      </c>
      <c r="C12">
        <v>1</v>
      </c>
      <c r="D12" s="56">
        <f t="shared" si="0"/>
        <v>9.7087378640776691E-3</v>
      </c>
      <c r="F12" s="17" t="s">
        <v>1371</v>
      </c>
      <c r="G12" s="17">
        <f>GETPIVOTDATA("3. Municipio de procedencia",$A$3,"3. Municipio de procedencia","Pereira (Risaralda)")</f>
        <v>1</v>
      </c>
      <c r="H12" s="56">
        <f t="shared" si="1"/>
        <v>9.7087378640776691E-3</v>
      </c>
    </row>
    <row r="13" spans="1:10" x14ac:dyDescent="0.25">
      <c r="A13" s="47" t="s">
        <v>1129</v>
      </c>
      <c r="B13" s="48">
        <v>1</v>
      </c>
      <c r="C13">
        <v>1</v>
      </c>
      <c r="D13" s="56">
        <f t="shared" si="0"/>
        <v>9.7087378640776691E-3</v>
      </c>
      <c r="F13" s="17" t="s">
        <v>1372</v>
      </c>
      <c r="G13" s="17">
        <f>GETPIVOTDATA("3. Municipio de procedencia",$A$3,"3. Municipio de procedencia","Santiago (Putumayo)")</f>
        <v>1</v>
      </c>
      <c r="H13" s="56">
        <f t="shared" si="1"/>
        <v>9.7087378640776691E-3</v>
      </c>
    </row>
    <row r="14" spans="1:10" x14ac:dyDescent="0.25">
      <c r="A14" s="47" t="s">
        <v>457</v>
      </c>
      <c r="B14" s="48">
        <v>1</v>
      </c>
      <c r="C14">
        <v>1</v>
      </c>
      <c r="D14" s="56">
        <f t="shared" si="0"/>
        <v>9.7087378640776691E-3</v>
      </c>
      <c r="F14" s="17" t="s">
        <v>431</v>
      </c>
      <c r="G14" s="17">
        <v>9</v>
      </c>
      <c r="H14" s="56">
        <f t="shared" si="1"/>
        <v>8.7378640776699032E-2</v>
      </c>
    </row>
    <row r="15" spans="1:10" x14ac:dyDescent="0.25">
      <c r="A15" s="47" t="s">
        <v>597</v>
      </c>
      <c r="B15" s="48">
        <v>2</v>
      </c>
      <c r="C15">
        <v>2</v>
      </c>
      <c r="D15" s="56">
        <f t="shared" si="0"/>
        <v>1.9417475728155338E-2</v>
      </c>
      <c r="F15" s="49" t="s">
        <v>1374</v>
      </c>
      <c r="G15" s="49">
        <f>SUM(G4:G14)</f>
        <v>103</v>
      </c>
      <c r="H15" s="52">
        <f>SUM(H4:H14)</f>
        <v>0.99999999999999978</v>
      </c>
    </row>
    <row r="16" spans="1:10" x14ac:dyDescent="0.25">
      <c r="A16" s="47" t="s">
        <v>185</v>
      </c>
      <c r="B16" s="48">
        <v>2</v>
      </c>
      <c r="C16">
        <v>2</v>
      </c>
      <c r="D16" s="56">
        <f t="shared" si="0"/>
        <v>1.9417475728155338E-2</v>
      </c>
    </row>
    <row r="17" spans="1:4" x14ac:dyDescent="0.25">
      <c r="A17" s="47" t="s">
        <v>800</v>
      </c>
      <c r="B17" s="48">
        <v>1</v>
      </c>
      <c r="C17">
        <v>1</v>
      </c>
      <c r="D17" s="56">
        <f t="shared" si="0"/>
        <v>9.7087378640776691E-3</v>
      </c>
    </row>
    <row r="18" spans="1:4" x14ac:dyDescent="0.25">
      <c r="A18" s="47" t="s">
        <v>1128</v>
      </c>
      <c r="B18" s="48">
        <v>1</v>
      </c>
      <c r="C18">
        <v>1</v>
      </c>
      <c r="D18" s="56">
        <f t="shared" si="0"/>
        <v>9.7087378640776691E-3</v>
      </c>
    </row>
    <row r="19" spans="1:4" x14ac:dyDescent="0.25">
      <c r="A19" s="47" t="s">
        <v>469</v>
      </c>
      <c r="B19" s="48">
        <v>1</v>
      </c>
      <c r="C19">
        <v>1</v>
      </c>
      <c r="D19" s="56">
        <f t="shared" si="0"/>
        <v>9.7087378640776691E-3</v>
      </c>
    </row>
    <row r="20" spans="1:4" x14ac:dyDescent="0.25">
      <c r="A20" s="47" t="s">
        <v>531</v>
      </c>
      <c r="B20" s="48">
        <v>1</v>
      </c>
      <c r="C20">
        <v>1</v>
      </c>
      <c r="D20" s="56">
        <f t="shared" si="0"/>
        <v>9.7087378640776691E-3</v>
      </c>
    </row>
    <row r="21" spans="1:4" x14ac:dyDescent="0.25">
      <c r="A21" s="47" t="s">
        <v>484</v>
      </c>
      <c r="B21" s="48">
        <v>2</v>
      </c>
      <c r="C21">
        <v>2</v>
      </c>
      <c r="D21" s="56">
        <f t="shared" si="0"/>
        <v>1.9417475728155338E-2</v>
      </c>
    </row>
    <row r="22" spans="1:4" x14ac:dyDescent="0.25">
      <c r="A22" s="47" t="s">
        <v>431</v>
      </c>
      <c r="B22" s="48">
        <v>9</v>
      </c>
      <c r="C22">
        <v>9</v>
      </c>
      <c r="D22" s="56">
        <f t="shared" si="0"/>
        <v>8.7378640776699032E-2</v>
      </c>
    </row>
    <row r="23" spans="1:4" x14ac:dyDescent="0.25">
      <c r="A23" s="47" t="s">
        <v>1127</v>
      </c>
      <c r="B23" s="48">
        <v>2</v>
      </c>
      <c r="C23">
        <v>2</v>
      </c>
      <c r="D23" s="56">
        <f t="shared" si="0"/>
        <v>1.9417475728155338E-2</v>
      </c>
    </row>
    <row r="24" spans="1:4" x14ac:dyDescent="0.25">
      <c r="A24" s="47" t="s">
        <v>1126</v>
      </c>
      <c r="B24" s="48">
        <v>2</v>
      </c>
      <c r="C24">
        <v>2</v>
      </c>
      <c r="D24" s="56">
        <f t="shared" si="0"/>
        <v>1.9417475728155338E-2</v>
      </c>
    </row>
    <row r="25" spans="1:4" x14ac:dyDescent="0.25">
      <c r="A25" s="47" t="s">
        <v>1125</v>
      </c>
      <c r="B25" s="48">
        <v>1</v>
      </c>
      <c r="C25">
        <v>1</v>
      </c>
      <c r="D25" s="56">
        <f t="shared" si="0"/>
        <v>9.7087378640776691E-3</v>
      </c>
    </row>
    <row r="26" spans="1:4" x14ac:dyDescent="0.25">
      <c r="A26" s="47" t="s">
        <v>1124</v>
      </c>
      <c r="B26" s="48">
        <v>1</v>
      </c>
      <c r="C26">
        <v>1</v>
      </c>
      <c r="D26" s="56">
        <f t="shared" si="0"/>
        <v>9.7087378640776691E-3</v>
      </c>
    </row>
    <row r="27" spans="1:4" x14ac:dyDescent="0.25">
      <c r="A27" s="47" t="s">
        <v>292</v>
      </c>
      <c r="B27" s="48">
        <v>2</v>
      </c>
      <c r="C27">
        <v>2</v>
      </c>
      <c r="D27" s="56">
        <f t="shared" si="0"/>
        <v>1.9417475728155338E-2</v>
      </c>
    </row>
    <row r="28" spans="1:4" x14ac:dyDescent="0.25">
      <c r="A28" s="47" t="s">
        <v>1123</v>
      </c>
      <c r="B28" s="48">
        <v>45</v>
      </c>
      <c r="C28">
        <v>45</v>
      </c>
      <c r="D28" s="56">
        <f t="shared" si="0"/>
        <v>0.43689320388349512</v>
      </c>
    </row>
    <row r="29" spans="1:4" x14ac:dyDescent="0.25">
      <c r="A29" s="47" t="s">
        <v>1122</v>
      </c>
      <c r="B29" s="48">
        <v>1</v>
      </c>
      <c r="C29">
        <v>1</v>
      </c>
      <c r="D29" s="56">
        <f t="shared" si="0"/>
        <v>9.7087378640776691E-3</v>
      </c>
    </row>
    <row r="30" spans="1:4" x14ac:dyDescent="0.25">
      <c r="A30" s="47" t="s">
        <v>745</v>
      </c>
      <c r="B30" s="48">
        <v>1</v>
      </c>
      <c r="C30">
        <v>1</v>
      </c>
      <c r="D30" s="56">
        <f t="shared" si="0"/>
        <v>9.7087378640776691E-3</v>
      </c>
    </row>
    <row r="31" spans="1:4" x14ac:dyDescent="0.25">
      <c r="A31" s="47" t="s">
        <v>1106</v>
      </c>
      <c r="B31" s="48">
        <v>1</v>
      </c>
      <c r="C31">
        <v>1</v>
      </c>
      <c r="D31" s="56">
        <f t="shared" si="0"/>
        <v>9.7087378640776691E-3</v>
      </c>
    </row>
    <row r="32" spans="1:4" x14ac:dyDescent="0.25">
      <c r="A32" s="47" t="s">
        <v>1121</v>
      </c>
      <c r="B32" s="48">
        <v>1</v>
      </c>
      <c r="C32">
        <v>1</v>
      </c>
      <c r="D32" s="56">
        <f t="shared" si="0"/>
        <v>9.7087378640776691E-3</v>
      </c>
    </row>
    <row r="33" spans="1:4" x14ac:dyDescent="0.25">
      <c r="A33" s="47" t="s">
        <v>503</v>
      </c>
      <c r="B33" s="48">
        <v>4</v>
      </c>
      <c r="C33">
        <v>4</v>
      </c>
      <c r="D33" s="56">
        <f t="shared" si="0"/>
        <v>3.8834951456310676E-2</v>
      </c>
    </row>
    <row r="34" spans="1:4" x14ac:dyDescent="0.25">
      <c r="A34" s="47" t="s">
        <v>1120</v>
      </c>
      <c r="B34" s="48">
        <v>1</v>
      </c>
      <c r="C34">
        <v>1</v>
      </c>
      <c r="D34" s="56">
        <f t="shared" si="0"/>
        <v>9.7087378640776691E-3</v>
      </c>
    </row>
    <row r="35" spans="1:4" x14ac:dyDescent="0.25">
      <c r="A35" s="47" t="s">
        <v>514</v>
      </c>
      <c r="B35" s="48">
        <v>1</v>
      </c>
      <c r="C35">
        <v>1</v>
      </c>
      <c r="D35" s="56">
        <f t="shared" si="0"/>
        <v>9.7087378640776691E-3</v>
      </c>
    </row>
    <row r="36" spans="1:4" x14ac:dyDescent="0.25">
      <c r="A36" s="47" t="s">
        <v>1364</v>
      </c>
      <c r="B36" s="48">
        <v>103</v>
      </c>
      <c r="C36">
        <f>SUM(C4:C35)</f>
        <v>103</v>
      </c>
      <c r="D36" s="57">
        <f>SUM(D4:D35)</f>
        <v>0.99999999999999978</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workbookViewId="0">
      <selection activeCell="D6" sqref="D6"/>
    </sheetView>
  </sheetViews>
  <sheetFormatPr baseColWidth="10" defaultRowHeight="15" x14ac:dyDescent="0.25"/>
  <cols>
    <col min="1" max="1" width="24.7109375" bestFit="1" customWidth="1"/>
    <col min="2" max="2" width="16.140625" bestFit="1" customWidth="1"/>
    <col min="3" max="3" width="6.140625" customWidth="1"/>
    <col min="4" max="4" width="11.7109375" bestFit="1" customWidth="1"/>
  </cols>
  <sheetData>
    <row r="1" spans="1:4" x14ac:dyDescent="0.25">
      <c r="A1" t="s">
        <v>1151</v>
      </c>
    </row>
    <row r="3" spans="1:4" x14ac:dyDescent="0.25">
      <c r="A3" s="46" t="s">
        <v>85</v>
      </c>
      <c r="B3" t="s">
        <v>1365</v>
      </c>
    </row>
    <row r="4" spans="1:4" x14ac:dyDescent="0.25">
      <c r="A4" s="47" t="s">
        <v>431</v>
      </c>
      <c r="B4" s="48">
        <v>1</v>
      </c>
      <c r="C4">
        <v>1</v>
      </c>
      <c r="D4" s="56">
        <f>C4/$C$7</f>
        <v>9.7087378640776691E-3</v>
      </c>
    </row>
    <row r="5" spans="1:4" x14ac:dyDescent="0.25">
      <c r="A5" s="47" t="s">
        <v>258</v>
      </c>
      <c r="B5" s="48">
        <v>22</v>
      </c>
      <c r="C5">
        <v>22</v>
      </c>
      <c r="D5" s="56">
        <f t="shared" ref="D5:D6" si="0">C5/$C$7</f>
        <v>0.21359223300970873</v>
      </c>
    </row>
    <row r="6" spans="1:4" x14ac:dyDescent="0.25">
      <c r="A6" s="47" t="s">
        <v>159</v>
      </c>
      <c r="B6" s="48">
        <v>80</v>
      </c>
      <c r="C6">
        <v>80</v>
      </c>
      <c r="D6" s="56">
        <f t="shared" si="0"/>
        <v>0.77669902912621358</v>
      </c>
    </row>
    <row r="7" spans="1:4" x14ac:dyDescent="0.25">
      <c r="A7" s="47" t="s">
        <v>1364</v>
      </c>
      <c r="B7" s="48">
        <v>103</v>
      </c>
      <c r="C7">
        <f>SUM(C4:C6)</f>
        <v>103</v>
      </c>
      <c r="D7" s="51">
        <f>SUM(D4:D6)</f>
        <v>1</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5"/>
  <sheetViews>
    <sheetView workbookViewId="0">
      <selection activeCell="B3" sqref="B3"/>
      <pivotSelection pane="bottomRight" showHeader="1" extendable="1" activeRow="2" activeCol="1" previousRow="2" previousCol="1" click="1" r:id="rId1">
        <pivotArea dataOnly="0" outline="0" axis="axisValues" fieldPosition="0"/>
      </pivotSelection>
    </sheetView>
  </sheetViews>
  <sheetFormatPr baseColWidth="10" defaultRowHeight="15" x14ac:dyDescent="0.25"/>
  <cols>
    <col min="1" max="1" width="43.140625" customWidth="1"/>
    <col min="2" max="2" width="8.42578125" bestFit="1" customWidth="1"/>
    <col min="3" max="3" width="6.140625" customWidth="1"/>
  </cols>
  <sheetData>
    <row r="1" spans="1:2" x14ac:dyDescent="0.25">
      <c r="A1" t="s">
        <v>1288</v>
      </c>
    </row>
    <row r="3" spans="1:2" ht="30" x14ac:dyDescent="0.25">
      <c r="A3" s="46" t="s">
        <v>86</v>
      </c>
      <c r="B3" s="58" t="s">
        <v>1365</v>
      </c>
    </row>
    <row r="4" spans="1:2" x14ac:dyDescent="0.25">
      <c r="A4" s="47" t="s">
        <v>1049</v>
      </c>
      <c r="B4" s="48">
        <v>1</v>
      </c>
    </row>
    <row r="5" spans="1:2" x14ac:dyDescent="0.25">
      <c r="A5" s="47" t="s">
        <v>1096</v>
      </c>
      <c r="B5" s="48">
        <v>1</v>
      </c>
    </row>
    <row r="6" spans="1:2" x14ac:dyDescent="0.25">
      <c r="A6" s="47" t="s">
        <v>883</v>
      </c>
      <c r="B6" s="48">
        <v>1</v>
      </c>
    </row>
    <row r="7" spans="1:2" x14ac:dyDescent="0.25">
      <c r="A7" s="47" t="s">
        <v>439</v>
      </c>
      <c r="B7" s="48">
        <v>1</v>
      </c>
    </row>
    <row r="8" spans="1:2" x14ac:dyDescent="0.25">
      <c r="A8" s="47" t="s">
        <v>988</v>
      </c>
      <c r="B8" s="48">
        <v>1</v>
      </c>
    </row>
    <row r="9" spans="1:2" x14ac:dyDescent="0.25">
      <c r="A9" s="47" t="s">
        <v>1039</v>
      </c>
      <c r="B9" s="48">
        <v>1</v>
      </c>
    </row>
    <row r="10" spans="1:2" x14ac:dyDescent="0.25">
      <c r="A10" s="47" t="s">
        <v>547</v>
      </c>
      <c r="B10" s="48">
        <v>1</v>
      </c>
    </row>
    <row r="11" spans="1:2" x14ac:dyDescent="0.25">
      <c r="A11" s="47" t="s">
        <v>242</v>
      </c>
      <c r="B11" s="48">
        <v>1</v>
      </c>
    </row>
    <row r="12" spans="1:2" x14ac:dyDescent="0.25">
      <c r="A12" s="47" t="s">
        <v>767</v>
      </c>
      <c r="B12" s="48">
        <v>2</v>
      </c>
    </row>
    <row r="13" spans="1:2" x14ac:dyDescent="0.25">
      <c r="A13" s="47" t="s">
        <v>360</v>
      </c>
      <c r="B13" s="48">
        <v>1</v>
      </c>
    </row>
    <row r="14" spans="1:2" x14ac:dyDescent="0.25">
      <c r="A14" s="47" t="s">
        <v>199</v>
      </c>
      <c r="B14" s="48">
        <v>1</v>
      </c>
    </row>
    <row r="15" spans="1:2" x14ac:dyDescent="0.25">
      <c r="A15" s="47" t="s">
        <v>350</v>
      </c>
      <c r="B15" s="48">
        <v>1</v>
      </c>
    </row>
    <row r="16" spans="1:2" x14ac:dyDescent="0.25">
      <c r="A16" s="47" t="s">
        <v>900</v>
      </c>
      <c r="B16" s="48">
        <v>1</v>
      </c>
    </row>
    <row r="17" spans="1:2" x14ac:dyDescent="0.25">
      <c r="A17" s="47" t="s">
        <v>276</v>
      </c>
      <c r="B17" s="48">
        <v>3</v>
      </c>
    </row>
    <row r="18" spans="1:2" x14ac:dyDescent="0.25">
      <c r="A18" s="47" t="s">
        <v>250</v>
      </c>
      <c r="B18" s="48">
        <v>3</v>
      </c>
    </row>
    <row r="19" spans="1:2" x14ac:dyDescent="0.25">
      <c r="A19" s="47" t="s">
        <v>556</v>
      </c>
      <c r="B19" s="48">
        <v>1</v>
      </c>
    </row>
    <row r="20" spans="1:2" x14ac:dyDescent="0.25">
      <c r="A20" s="47" t="s">
        <v>598</v>
      </c>
      <c r="B20" s="48">
        <v>1</v>
      </c>
    </row>
    <row r="21" spans="1:2" x14ac:dyDescent="0.25">
      <c r="A21" s="47" t="s">
        <v>310</v>
      </c>
      <c r="B21" s="48">
        <v>1</v>
      </c>
    </row>
    <row r="22" spans="1:2" x14ac:dyDescent="0.25">
      <c r="A22" s="47" t="s">
        <v>740</v>
      </c>
      <c r="B22" s="48">
        <v>1</v>
      </c>
    </row>
    <row r="23" spans="1:2" x14ac:dyDescent="0.25">
      <c r="A23" s="47" t="s">
        <v>818</v>
      </c>
      <c r="B23" s="48">
        <v>1</v>
      </c>
    </row>
    <row r="24" spans="1:2" x14ac:dyDescent="0.25">
      <c r="A24" s="47" t="s">
        <v>810</v>
      </c>
      <c r="B24" s="48">
        <v>1</v>
      </c>
    </row>
    <row r="25" spans="1:2" x14ac:dyDescent="0.25">
      <c r="A25" s="47" t="s">
        <v>399</v>
      </c>
      <c r="B25" s="48">
        <v>1</v>
      </c>
    </row>
    <row r="26" spans="1:2" x14ac:dyDescent="0.25">
      <c r="A26" s="47" t="s">
        <v>688</v>
      </c>
      <c r="B26" s="48">
        <v>1</v>
      </c>
    </row>
    <row r="27" spans="1:2" x14ac:dyDescent="0.25">
      <c r="A27" s="47" t="s">
        <v>615</v>
      </c>
      <c r="B27" s="48">
        <v>1</v>
      </c>
    </row>
    <row r="28" spans="1:2" x14ac:dyDescent="0.25">
      <c r="A28" s="47" t="s">
        <v>577</v>
      </c>
      <c r="B28" s="48">
        <v>1</v>
      </c>
    </row>
    <row r="29" spans="1:2" x14ac:dyDescent="0.25">
      <c r="A29" s="47" t="s">
        <v>173</v>
      </c>
      <c r="B29" s="48">
        <v>1</v>
      </c>
    </row>
    <row r="30" spans="1:2" x14ac:dyDescent="0.25">
      <c r="A30" s="47" t="s">
        <v>515</v>
      </c>
      <c r="B30" s="48">
        <v>2</v>
      </c>
    </row>
    <row r="31" spans="1:2" x14ac:dyDescent="0.25">
      <c r="A31" s="47" t="s">
        <v>924</v>
      </c>
      <c r="B31" s="48">
        <v>1</v>
      </c>
    </row>
    <row r="32" spans="1:2" x14ac:dyDescent="0.25">
      <c r="A32" s="47" t="s">
        <v>301</v>
      </c>
      <c r="B32" s="48">
        <v>1</v>
      </c>
    </row>
    <row r="33" spans="1:2" x14ac:dyDescent="0.25">
      <c r="A33" s="47" t="s">
        <v>423</v>
      </c>
      <c r="B33" s="48">
        <v>2</v>
      </c>
    </row>
    <row r="34" spans="1:2" x14ac:dyDescent="0.25">
      <c r="A34" s="47" t="s">
        <v>962</v>
      </c>
      <c r="B34" s="48">
        <v>1</v>
      </c>
    </row>
    <row r="35" spans="1:2" x14ac:dyDescent="0.25">
      <c r="A35" s="47" t="s">
        <v>678</v>
      </c>
      <c r="B35" s="48">
        <v>1</v>
      </c>
    </row>
    <row r="36" spans="1:2" x14ac:dyDescent="0.25">
      <c r="A36" s="47" t="s">
        <v>186</v>
      </c>
      <c r="B36" s="48">
        <v>1</v>
      </c>
    </row>
    <row r="37" spans="1:2" x14ac:dyDescent="0.25">
      <c r="A37" s="47" t="s">
        <v>947</v>
      </c>
      <c r="B37" s="48">
        <v>2</v>
      </c>
    </row>
    <row r="38" spans="1:2" x14ac:dyDescent="0.25">
      <c r="A38" s="47" t="s">
        <v>669</v>
      </c>
      <c r="B38" s="48">
        <v>2</v>
      </c>
    </row>
    <row r="39" spans="1:2" x14ac:dyDescent="0.25">
      <c r="A39" s="47" t="s">
        <v>160</v>
      </c>
      <c r="B39" s="48">
        <v>1</v>
      </c>
    </row>
    <row r="40" spans="1:2" x14ac:dyDescent="0.25">
      <c r="A40" s="47" t="s">
        <v>268</v>
      </c>
      <c r="B40" s="48">
        <v>1</v>
      </c>
    </row>
    <row r="41" spans="1:2" x14ac:dyDescent="0.25">
      <c r="A41" s="47" t="s">
        <v>447</v>
      </c>
      <c r="B41" s="48">
        <v>1</v>
      </c>
    </row>
    <row r="42" spans="1:2" x14ac:dyDescent="0.25">
      <c r="A42" s="47" t="s">
        <v>212</v>
      </c>
      <c r="B42" s="48">
        <v>1</v>
      </c>
    </row>
    <row r="43" spans="1:2" x14ac:dyDescent="0.25">
      <c r="A43" s="47" t="s">
        <v>793</v>
      </c>
      <c r="B43" s="48">
        <v>1</v>
      </c>
    </row>
    <row r="44" spans="1:2" x14ac:dyDescent="0.25">
      <c r="A44" s="47" t="s">
        <v>931</v>
      </c>
      <c r="B44" s="48">
        <v>1</v>
      </c>
    </row>
    <row r="45" spans="1:2" x14ac:dyDescent="0.25">
      <c r="A45" s="47" t="s">
        <v>783</v>
      </c>
      <c r="B45" s="48">
        <v>1</v>
      </c>
    </row>
    <row r="46" spans="1:2" x14ac:dyDescent="0.25">
      <c r="A46" s="47" t="s">
        <v>1157</v>
      </c>
      <c r="B46" s="48">
        <v>2</v>
      </c>
    </row>
    <row r="47" spans="1:2" x14ac:dyDescent="0.25">
      <c r="A47" s="47" t="s">
        <v>539</v>
      </c>
      <c r="B47" s="48">
        <v>1</v>
      </c>
    </row>
    <row r="48" spans="1:2" x14ac:dyDescent="0.25">
      <c r="A48" s="47" t="s">
        <v>532</v>
      </c>
      <c r="B48" s="48">
        <v>1</v>
      </c>
    </row>
    <row r="49" spans="1:2" x14ac:dyDescent="0.25">
      <c r="A49" s="47" t="s">
        <v>259</v>
      </c>
      <c r="B49" s="48">
        <v>1</v>
      </c>
    </row>
    <row r="50" spans="1:2" x14ac:dyDescent="0.25">
      <c r="A50" s="47" t="s">
        <v>634</v>
      </c>
      <c r="B50" s="48">
        <v>1</v>
      </c>
    </row>
    <row r="51" spans="1:2" x14ac:dyDescent="0.25">
      <c r="A51" s="47" t="s">
        <v>1107</v>
      </c>
      <c r="B51" s="48">
        <v>1</v>
      </c>
    </row>
    <row r="52" spans="1:2" x14ac:dyDescent="0.25">
      <c r="A52" s="47" t="s">
        <v>709</v>
      </c>
      <c r="B52" s="48">
        <v>4</v>
      </c>
    </row>
    <row r="53" spans="1:2" x14ac:dyDescent="0.25">
      <c r="A53" s="47" t="s">
        <v>1029</v>
      </c>
      <c r="B53" s="48">
        <v>1</v>
      </c>
    </row>
    <row r="54" spans="1:2" x14ac:dyDescent="0.25">
      <c r="A54" s="47" t="s">
        <v>836</v>
      </c>
      <c r="B54" s="48">
        <v>1</v>
      </c>
    </row>
    <row r="55" spans="1:2" x14ac:dyDescent="0.25">
      <c r="A55" s="47" t="s">
        <v>586</v>
      </c>
      <c r="B55" s="48">
        <v>3</v>
      </c>
    </row>
    <row r="56" spans="1:2" x14ac:dyDescent="0.25">
      <c r="A56" s="47" t="s">
        <v>1159</v>
      </c>
      <c r="B56" s="48">
        <v>2</v>
      </c>
    </row>
    <row r="57" spans="1:2" x14ac:dyDescent="0.25">
      <c r="A57" s="47" t="s">
        <v>939</v>
      </c>
      <c r="B57" s="48">
        <v>1</v>
      </c>
    </row>
    <row r="58" spans="1:2" x14ac:dyDescent="0.25">
      <c r="A58" s="47" t="s">
        <v>485</v>
      </c>
      <c r="B58" s="48">
        <v>1</v>
      </c>
    </row>
    <row r="59" spans="1:2" x14ac:dyDescent="0.25">
      <c r="A59" s="47" t="s">
        <v>909</v>
      </c>
      <c r="B59" s="48">
        <v>1</v>
      </c>
    </row>
    <row r="60" spans="1:2" x14ac:dyDescent="0.25">
      <c r="A60" s="47" t="s">
        <v>232</v>
      </c>
      <c r="B60" s="48">
        <v>1</v>
      </c>
    </row>
    <row r="61" spans="1:2" x14ac:dyDescent="0.25">
      <c r="A61" s="47" t="s">
        <v>626</v>
      </c>
      <c r="B61" s="48">
        <v>3</v>
      </c>
    </row>
    <row r="62" spans="1:2" x14ac:dyDescent="0.25">
      <c r="A62" s="47" t="s">
        <v>566</v>
      </c>
      <c r="B62" s="48">
        <v>1</v>
      </c>
    </row>
    <row r="63" spans="1:2" x14ac:dyDescent="0.25">
      <c r="A63" s="47" t="s">
        <v>646</v>
      </c>
      <c r="B63" s="48">
        <v>1</v>
      </c>
    </row>
    <row r="64" spans="1:2" x14ac:dyDescent="0.25">
      <c r="A64" s="47" t="s">
        <v>918</v>
      </c>
      <c r="B64" s="48">
        <v>2</v>
      </c>
    </row>
    <row r="65" spans="1:2" x14ac:dyDescent="0.25">
      <c r="A65" s="47" t="s">
        <v>1078</v>
      </c>
      <c r="B65" s="48">
        <v>1</v>
      </c>
    </row>
    <row r="66" spans="1:2" x14ac:dyDescent="0.25">
      <c r="A66" s="47" t="s">
        <v>720</v>
      </c>
      <c r="B66" s="48">
        <v>1</v>
      </c>
    </row>
    <row r="67" spans="1:2" x14ac:dyDescent="0.25">
      <c r="A67" s="47" t="s">
        <v>867</v>
      </c>
      <c r="B67" s="48">
        <v>1</v>
      </c>
    </row>
    <row r="68" spans="1:2" x14ac:dyDescent="0.25">
      <c r="A68" s="47" t="s">
        <v>458</v>
      </c>
      <c r="B68" s="48">
        <v>1</v>
      </c>
    </row>
    <row r="69" spans="1:2" x14ac:dyDescent="0.25">
      <c r="A69" s="47" t="s">
        <v>340</v>
      </c>
      <c r="B69" s="48">
        <v>2</v>
      </c>
    </row>
    <row r="70" spans="1:2" x14ac:dyDescent="0.25">
      <c r="A70" s="47" t="s">
        <v>659</v>
      </c>
      <c r="B70" s="48">
        <v>1</v>
      </c>
    </row>
    <row r="71" spans="1:2" x14ac:dyDescent="0.25">
      <c r="A71" s="47" t="s">
        <v>321</v>
      </c>
      <c r="B71" s="48">
        <v>1</v>
      </c>
    </row>
    <row r="72" spans="1:2" x14ac:dyDescent="0.25">
      <c r="A72" s="47" t="s">
        <v>700</v>
      </c>
      <c r="B72" s="48">
        <v>1</v>
      </c>
    </row>
    <row r="73" spans="1:2" x14ac:dyDescent="0.25">
      <c r="A73" s="47" t="s">
        <v>221</v>
      </c>
      <c r="B73" s="48">
        <v>1</v>
      </c>
    </row>
    <row r="74" spans="1:2" x14ac:dyDescent="0.25">
      <c r="A74" s="47" t="s">
        <v>293</v>
      </c>
      <c r="B74" s="48">
        <v>1</v>
      </c>
    </row>
    <row r="75" spans="1:2" x14ac:dyDescent="0.25">
      <c r="A75" s="47" t="s">
        <v>334</v>
      </c>
      <c r="B75" s="48">
        <v>1</v>
      </c>
    </row>
    <row r="76" spans="1:2" x14ac:dyDescent="0.25">
      <c r="A76" s="47" t="s">
        <v>388</v>
      </c>
      <c r="B76" s="48">
        <v>2</v>
      </c>
    </row>
    <row r="77" spans="1:2" x14ac:dyDescent="0.25">
      <c r="A77" s="47" t="s">
        <v>746</v>
      </c>
      <c r="B77" s="48">
        <v>1</v>
      </c>
    </row>
    <row r="78" spans="1:2" x14ac:dyDescent="0.25">
      <c r="A78" s="47" t="s">
        <v>479</v>
      </c>
      <c r="B78" s="48">
        <v>1</v>
      </c>
    </row>
    <row r="79" spans="1:2" x14ac:dyDescent="0.25">
      <c r="A79" s="47" t="s">
        <v>1019</v>
      </c>
      <c r="B79" s="48">
        <v>1</v>
      </c>
    </row>
    <row r="80" spans="1:2" x14ac:dyDescent="0.25">
      <c r="A80" s="47" t="s">
        <v>892</v>
      </c>
      <c r="B80" s="48">
        <v>1</v>
      </c>
    </row>
    <row r="81" spans="1:2" x14ac:dyDescent="0.25">
      <c r="A81" s="47" t="s">
        <v>412</v>
      </c>
      <c r="B81" s="48">
        <v>2</v>
      </c>
    </row>
    <row r="82" spans="1:2" x14ac:dyDescent="0.25">
      <c r="A82" s="47" t="s">
        <v>825</v>
      </c>
      <c r="B82" s="48">
        <v>1</v>
      </c>
    </row>
    <row r="83" spans="1:2" x14ac:dyDescent="0.25">
      <c r="A83" s="47" t="s">
        <v>371</v>
      </c>
      <c r="B83" s="48">
        <v>1</v>
      </c>
    </row>
    <row r="84" spans="1:2" x14ac:dyDescent="0.25">
      <c r="A84" s="47" t="s">
        <v>801</v>
      </c>
      <c r="B84" s="48">
        <v>1</v>
      </c>
    </row>
    <row r="85" spans="1:2" x14ac:dyDescent="0.25">
      <c r="A85" s="47" t="s">
        <v>1364</v>
      </c>
      <c r="B85" s="48">
        <v>103</v>
      </c>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37</vt:i4>
      </vt:variant>
    </vt:vector>
  </HeadingPairs>
  <TitlesOfParts>
    <vt:vector size="37" baseType="lpstr">
      <vt:lpstr>BD1</vt:lpstr>
      <vt:lpstr>COD.</vt:lpstr>
      <vt:lpstr>L_Rtas</vt:lpstr>
      <vt:lpstr>BD2</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14-19</vt:lpstr>
      <vt:lpstr>14-15</vt:lpstr>
      <vt:lpstr>14-12</vt:lpstr>
      <vt:lpstr>Hoja2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dc:creator>
  <cp:lastModifiedBy>Jorge</cp:lastModifiedBy>
  <dcterms:created xsi:type="dcterms:W3CDTF">2018-10-26T13:39:53Z</dcterms:created>
  <dcterms:modified xsi:type="dcterms:W3CDTF">2019-03-03T22:31:13Z</dcterms:modified>
</cp:coreProperties>
</file>